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uceross/Library/Containers/com.apple.mail/Data/Library/Mail Downloads/7937A594-6C6B-4608-B15F-55EF692429C3/"/>
    </mc:Choice>
  </mc:AlternateContent>
  <xr:revisionPtr revIDLastSave="0" documentId="8_{B09888E1-0A48-414E-B82E-3977B8AD474C}" xr6:coauthVersionLast="47" xr6:coauthVersionMax="47" xr10:uidLastSave="{00000000-0000-0000-0000-000000000000}"/>
  <bookViews>
    <workbookView xWindow="4040" yWindow="4720" windowWidth="31380" windowHeight="18440" activeTab="1" xr2:uid="{00000000-000D-0000-FFFF-FFFF00000000}"/>
  </bookViews>
  <sheets>
    <sheet name="Habitat Sub-processes" sheetId="1" r:id="rId1"/>
    <sheet name="Invoice sample" sheetId="2" r:id="rId2"/>
  </sheets>
  <definedNames>
    <definedName name="_xlnm.Print_Area" localSheetId="0">'Habitat Sub-processes'!$A$1:$J$30</definedName>
    <definedName name="_xlnm.Print_Area" localSheetId="1">'Invoice sample'!$A$1:$V$36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4" i="2" l="1"/>
  <c r="D32" i="2"/>
  <c r="F32" i="2"/>
  <c r="E5" i="2"/>
  <c r="F34" i="2"/>
  <c r="E6" i="2" l="1"/>
  <c r="E7" i="2"/>
  <c r="E8" i="2"/>
  <c r="E9" i="2"/>
  <c r="E10" i="2"/>
  <c r="E11" i="2"/>
  <c r="E12" i="2"/>
  <c r="J27" i="2"/>
  <c r="H24" i="2"/>
  <c r="G14" i="2"/>
  <c r="D23" i="2" s="1"/>
  <c r="J23" i="2" s="1"/>
  <c r="O14" i="2"/>
  <c r="D25" i="2" s="1"/>
  <c r="R14" i="2"/>
  <c r="B26" i="2" s="1"/>
  <c r="S14" i="2"/>
  <c r="D26" i="2" s="1"/>
  <c r="T14" i="2"/>
  <c r="F26" i="2" s="1"/>
  <c r="U14" i="2"/>
  <c r="H26" i="2" s="1"/>
  <c r="P14" i="2"/>
  <c r="F25" i="2" s="1"/>
  <c r="Q14" i="2"/>
  <c r="H25" i="2" s="1"/>
  <c r="K14" i="2"/>
  <c r="D24" i="2" s="1"/>
  <c r="L14" i="2"/>
  <c r="F24" i="2" s="1"/>
  <c r="M14" i="2"/>
  <c r="J14" i="2"/>
  <c r="B24" i="2" s="1"/>
  <c r="H14" i="2"/>
  <c r="F23" i="2" s="1"/>
  <c r="I14" i="2"/>
  <c r="H23" i="2" s="1"/>
  <c r="F14" i="2"/>
  <c r="D36" i="2"/>
  <c r="B36" i="2"/>
  <c r="H21" i="2"/>
  <c r="I4" i="2"/>
  <c r="M4" i="2" s="1"/>
  <c r="Q4" i="2" s="1"/>
  <c r="U4" i="2" s="1"/>
  <c r="F21" i="2"/>
  <c r="D21" i="2"/>
  <c r="B21" i="2"/>
  <c r="C14" i="2"/>
  <c r="B14" i="2"/>
  <c r="N14" i="2"/>
  <c r="B25" i="2" s="1"/>
  <c r="H28" i="2" l="1"/>
  <c r="J26" i="2"/>
  <c r="B28" i="2"/>
  <c r="D28" i="2"/>
  <c r="F28" i="2"/>
  <c r="E14" i="2"/>
  <c r="J25" i="2"/>
  <c r="J24" i="2"/>
  <c r="F35" i="2"/>
  <c r="H35" i="2" s="1"/>
  <c r="H4" i="2"/>
  <c r="P4" i="2" s="1"/>
  <c r="G4" i="2"/>
  <c r="O4" i="2" s="1"/>
  <c r="J28" i="2" l="1"/>
  <c r="H34" i="2"/>
  <c r="K4" i="2"/>
  <c r="S4" i="2"/>
  <c r="L4" i="2"/>
  <c r="T4" i="2"/>
  <c r="F36" i="2" l="1"/>
  <c r="H36" i="2"/>
</calcChain>
</file>

<file path=xl/sharedStrings.xml><?xml version="1.0" encoding="utf-8"?>
<sst xmlns="http://schemas.openxmlformats.org/spreadsheetml/2006/main" count="197" uniqueCount="139">
  <si>
    <t>#</t>
  </si>
  <si>
    <t>Invoicing and payment</t>
  </si>
  <si>
    <t>A</t>
  </si>
  <si>
    <t>B</t>
  </si>
  <si>
    <t>C</t>
  </si>
  <si>
    <t>D</t>
  </si>
  <si>
    <t>E</t>
  </si>
  <si>
    <t>Goal</t>
  </si>
  <si>
    <t>Sub-process</t>
  </si>
  <si>
    <t xml:space="preserve">Efficiently managed projects that stand the test of time </t>
  </si>
  <si>
    <t>Step #</t>
  </si>
  <si>
    <t>Top notch candidate projects that number more than we can handle</t>
  </si>
  <si>
    <t>Description</t>
  </si>
  <si>
    <t xml:space="preserve">Project candidates are nominated through: (1) landowner self-identifcation thru website; (2) Proposed by volunteer; (3) Proposed by partner organization; (4) Other </t>
  </si>
  <si>
    <t>Timeline</t>
  </si>
  <si>
    <t xml:space="preserve">Comments </t>
  </si>
  <si>
    <t>All potential projects should be placed in website form</t>
  </si>
  <si>
    <t>HRP conducts initial remote review and discusses with landowner; Evaluates project with recommendation to Habitat Committee</t>
  </si>
  <si>
    <t>Habitat Committee reveiws project and determines go/no-go, dollar limit; Approved projects are added to HRP project list</t>
  </si>
  <si>
    <t>Includes cost estimate, source of funds, and estimated milestone timeline</t>
  </si>
  <si>
    <t>Use evaluation form; Landowners are informed unsuitable  projects and reasons</t>
  </si>
  <si>
    <t>Actions</t>
  </si>
  <si>
    <t>Complete, efficient and timely application, administration and reporting</t>
  </si>
  <si>
    <t>Grant opportunity is identified and application is compiled</t>
  </si>
  <si>
    <t>Step "owner"</t>
  </si>
  <si>
    <t>Various(?)</t>
  </si>
  <si>
    <t>HRP</t>
  </si>
  <si>
    <t>Habitat Committee Chair</t>
  </si>
  <si>
    <t>Timely, evocative and inspirational updates and project stories</t>
  </si>
  <si>
    <t>Identify worthy projects</t>
  </si>
  <si>
    <t>Undertake and complete a project</t>
  </si>
  <si>
    <t>Manage grants</t>
  </si>
  <si>
    <t>Tell the WWA project story</t>
  </si>
  <si>
    <t>Update costs on project spreadsheet / database</t>
  </si>
  <si>
    <t>WWA paperwork provided to landowner; Landowner contact information incorporated in WWA database; Before and after story completed; Update costs on project spreadsheet / database</t>
  </si>
  <si>
    <t>Accurate, rapid contractor payment and reimbursement from grants</t>
  </si>
  <si>
    <t>ED/HRP</t>
  </si>
  <si>
    <t>Granting authority approves grant</t>
  </si>
  <si>
    <t>Establish grant worksheet to track progress against requirements and draws upon funding</t>
  </si>
  <si>
    <t>AD</t>
  </si>
  <si>
    <t>Approving authority</t>
  </si>
  <si>
    <t xml:space="preserve">Need to review the current spreadsheet for project progress against grant goals </t>
  </si>
  <si>
    <t>Reconcile monthly invoicing into grants worksheet</t>
  </si>
  <si>
    <t>Disburse funds to contractors; Seek grant reimbursement ASAP, consistent with threshholds for payment established in C1 above</t>
  </si>
  <si>
    <t>Identify grant's threshholds for payment for each grant type (i.e., milestones, project completion, as expense is incurred…)</t>
  </si>
  <si>
    <t>Reconfigure current invoice to reflect projects, hours/expenses and to which funding source they should be charged, remaining anticipated expenses (?)</t>
  </si>
  <si>
    <t>Monthly</t>
  </si>
  <si>
    <t>upon receipt of grant approval</t>
  </si>
  <si>
    <t>Need to define payment threshholds - connect to Milestones above in sub-process B?</t>
  </si>
  <si>
    <t>Review completion paperwork  to landowner, should include WWA membership information, as well as maintenance responsinilities and easement  agreement</t>
  </si>
  <si>
    <t>same as D4 below</t>
  </si>
  <si>
    <t>?? Part of monthly financials??</t>
  </si>
  <si>
    <t>COI prior to contractor payments</t>
  </si>
  <si>
    <t>To include results progress, such as acreage</t>
  </si>
  <si>
    <t xml:space="preserve">Trigger grant status review at 50% and 75% funds disbursed </t>
  </si>
  <si>
    <t>Intent is to routinely review grant progress and closeout requirements</t>
  </si>
  <si>
    <t>as 50% and 75% threshholds are crossed</t>
  </si>
  <si>
    <t>As 100% funds disbursed</t>
  </si>
  <si>
    <t>Links to sub-process B ("Tell the WWA project story")</t>
  </si>
  <si>
    <t>Should include "picture stories"</t>
  </si>
  <si>
    <t>Compile/Complete/submit closeout report</t>
  </si>
  <si>
    <t>File report accepted by grantor</t>
  </si>
  <si>
    <t>Need to look beyond traditional sources</t>
  </si>
  <si>
    <t>Are these the right milestones?    May be influenced by when we  can  submit for reimbursement under the various grants</t>
  </si>
  <si>
    <t>Grant application approved by (or presented to) Habitat committee</t>
  </si>
  <si>
    <t xml:space="preserve">There be an individual project sheet that tracks progress on a given project: allows for individual status review and roll up into grant report, monthly project report, etc   Database project </t>
  </si>
  <si>
    <t xml:space="preserve">Capture initial state of the project with both written and visual data and associate with the specific project file </t>
  </si>
  <si>
    <t>Incoporate written description and ground photos, and if possible, aerial photos (drone or satellite)</t>
  </si>
  <si>
    <t>As work progresses and update project file with data and visual images</t>
  </si>
  <si>
    <t xml:space="preserve">Review Project form to ensure needed info is on it.  Database project </t>
  </si>
  <si>
    <t xml:space="preserve">Database project implications </t>
  </si>
  <si>
    <t xml:space="preserve">Simplify on-line form to that which the landowner is likely to know; </t>
  </si>
  <si>
    <t>Yes</t>
  </si>
  <si>
    <t>Maybe</t>
  </si>
  <si>
    <t>No</t>
  </si>
  <si>
    <t>Submit monthly (1) invoice to AD and prospect/project progress report to Hab Committee / ED</t>
  </si>
  <si>
    <t>revisit invoice format</t>
  </si>
  <si>
    <t>?? Submit to board as part of monthly financials??</t>
  </si>
  <si>
    <t>File approved application and establish grant worksheet to track progress against requirements and draws upon funding</t>
  </si>
  <si>
    <t>Upon grant report approval</t>
  </si>
  <si>
    <t>Compile complete before/after story for newsletter</t>
  </si>
  <si>
    <t>Incoporate into grant reporting, D7 above</t>
  </si>
  <si>
    <t>Update project map</t>
  </si>
  <si>
    <t>Quarterly</t>
  </si>
  <si>
    <t>Post updated project map</t>
  </si>
  <si>
    <t>?</t>
  </si>
  <si>
    <t>WWA</t>
  </si>
  <si>
    <t>Supplies</t>
  </si>
  <si>
    <t>HRP INVOICE</t>
  </si>
  <si>
    <t>TOTAL</t>
  </si>
  <si>
    <t>Comments</t>
  </si>
  <si>
    <t>HRP Hours</t>
  </si>
  <si>
    <t xml:space="preserve">DATE: </t>
  </si>
  <si>
    <t>Acres</t>
  </si>
  <si>
    <t>Wetland</t>
  </si>
  <si>
    <t>Upland</t>
  </si>
  <si>
    <t xml:space="preserve"> Permit Fees</t>
  </si>
  <si>
    <t>Invoiced this month</t>
  </si>
  <si>
    <t>Contractor Expenses</t>
  </si>
  <si>
    <t>NON-Project Expenses (describe below)</t>
  </si>
  <si>
    <t>&lt;&lt;Other&gt;&gt;</t>
  </si>
  <si>
    <t>Permits</t>
  </si>
  <si>
    <t xml:space="preserve">Remaining funds, end of month </t>
  </si>
  <si>
    <t xml:space="preserve">Milestone  </t>
  </si>
  <si>
    <t>Retainer</t>
  </si>
  <si>
    <t>Milestone 1: Project Approved by Habitat Committee</t>
  </si>
  <si>
    <t xml:space="preserve">Milestone 2:  HRP develops landowner-approved designs </t>
  </si>
  <si>
    <t>Milestone 3: Permits developed  by HRP and submitted</t>
  </si>
  <si>
    <t>Milestone 4: Contractors work complete</t>
  </si>
  <si>
    <t xml:space="preserve">Milestone 5: Project complete </t>
  </si>
  <si>
    <t>Pull down list</t>
  </si>
  <si>
    <t xml:space="preserve">1 - Project approved </t>
  </si>
  <si>
    <t>3 - Permits submitted</t>
  </si>
  <si>
    <t xml:space="preserve">5 - Project completed </t>
  </si>
  <si>
    <t>Milestone / Threshhold</t>
  </si>
  <si>
    <t>2 - Design completed</t>
  </si>
  <si>
    <t xml:space="preserve">Describe non-project expenses:  </t>
  </si>
  <si>
    <t>4 - Construction done</t>
  </si>
  <si>
    <t>Contractor</t>
  </si>
  <si>
    <t>HRP hours</t>
  </si>
  <si>
    <t>Hourly Billable rate</t>
  </si>
  <si>
    <t>n/a</t>
  </si>
  <si>
    <t>WWA*</t>
  </si>
  <si>
    <t xml:space="preserve"> Charges against projects  this month*</t>
  </si>
  <si>
    <t>* Note: HRP hours against WWA are for information, not billing purposes.</t>
  </si>
  <si>
    <t>Project Activity</t>
  </si>
  <si>
    <r>
      <rPr>
        <b/>
        <sz val="36"/>
        <color rgb="FFFF0000"/>
        <rFont val="Calibri (Body)"/>
      </rPr>
      <t xml:space="preserve">HRP invoice </t>
    </r>
    <r>
      <rPr>
        <b/>
        <u/>
        <sz val="36"/>
        <color rgb="FFFF0000"/>
        <rFont val="Calibri"/>
        <family val="2"/>
        <scheme val="minor"/>
      </rPr>
      <t xml:space="preserve"> </t>
    </r>
  </si>
  <si>
    <t>Duck  21-22</t>
  </si>
  <si>
    <t>kalbus</t>
  </si>
  <si>
    <t>White River</t>
  </si>
  <si>
    <t>Ashwalde</t>
  </si>
  <si>
    <t>Project Reviews</t>
  </si>
  <si>
    <t>staff, committee mtg, JV mtg, admin- e-mails phone conversations on projects/WWA, PR funding MOU conversations, GIS program, wetland edu class</t>
  </si>
  <si>
    <t>WCS from Agri Drain, erosion permit fee</t>
  </si>
  <si>
    <t>Oak Ridge WPA</t>
  </si>
  <si>
    <t>Duck  21-22 (wild rice)</t>
  </si>
  <si>
    <t>Fund sources expensed in this invoice</t>
  </si>
  <si>
    <t>Amount remaining from last month</t>
  </si>
  <si>
    <t>Original funding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</si>
</sst>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44" formatCode="_(&quot;$&quot;* #,##0.00_);_(&quot;$&quot;* \(#,##0.00\);_(&quot;$&quot;* &quot;-&quot;??_);_(@_)"/>
    <numFmt numFmtId="164" formatCode="0.0"/>
    <numFmt numFmtId="165" formatCode="_(&quot;$&quot;* #,##0_);_(&quot;$&quot;* \(#,##0\);_(&quot;$&quot;* &quot;-&quot;??_);_(@_)"/>
  </numFmts>
  <fonts count="3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  <font>
      <u/>
      <sz val="22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2"/>
      <color rgb="FF000000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26"/>
      <color rgb="FF000000"/>
      <name val="Calibri"/>
      <family val="2"/>
      <scheme val="minor"/>
    </font>
    <font>
      <b/>
      <u/>
      <sz val="22"/>
      <color rgb="FF000000"/>
      <name val="Calibri"/>
      <family val="2"/>
      <scheme val="minor"/>
    </font>
    <font>
      <b/>
      <u/>
      <sz val="2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 val="singleAccounting"/>
      <sz val="20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2"/>
      <color theme="1"/>
      <name val="Calibri (Body)"/>
    </font>
    <font>
      <u/>
      <sz val="18"/>
      <color theme="1"/>
      <name val="Calibri"/>
      <family val="2"/>
      <scheme val="minor"/>
    </font>
    <font>
      <b/>
      <u/>
      <sz val="36"/>
      <color rgb="FFFF0000"/>
      <name val="Calibri"/>
      <family val="2"/>
      <scheme val="minor"/>
    </font>
    <font>
      <b/>
      <sz val="36"/>
      <color rgb="FFFF0000"/>
      <name val="Calibri (Body)"/>
    </font>
    <font>
      <b/>
      <sz val="26"/>
      <color rgb="FFFF0000"/>
      <name val="Calibri"/>
      <family val="2"/>
      <scheme val="minor"/>
    </font>
    <font>
      <b/>
      <sz val="36"/>
      <color rgb="FFFF0000"/>
      <name val="Calibri"/>
      <family val="2"/>
      <scheme val="minor"/>
    </font>
    <font>
      <b/>
      <sz val="20"/>
      <color theme="4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5">
    <xf numFmtId="0" fontId="0" fillId="0" borderId="0" xfId="0"/>
    <xf numFmtId="0" fontId="3" fillId="0" borderId="0" xfId="0" applyFont="1"/>
    <xf numFmtId="0" fontId="4" fillId="0" borderId="0" xfId="0" applyFont="1"/>
    <xf numFmtId="0" fontId="2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0" fillId="0" borderId="1" xfId="0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top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0" fontId="2" fillId="0" borderId="10" xfId="0" applyFont="1" applyBorder="1" applyAlignment="1">
      <alignment horizontal="center" vertical="top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4" fillId="0" borderId="0" xfId="0" applyFont="1" applyBorder="1" applyAlignment="1">
      <alignment vertical="top"/>
    </xf>
    <xf numFmtId="0" fontId="6" fillId="0" borderId="0" xfId="0" applyFont="1" applyBorder="1" applyAlignment="1">
      <alignment vertical="top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vertical="top"/>
    </xf>
    <xf numFmtId="0" fontId="0" fillId="0" borderId="0" xfId="0" applyBorder="1" applyAlignment="1">
      <alignment horizontal="center" vertical="top"/>
    </xf>
    <xf numFmtId="0" fontId="6" fillId="2" borderId="4" xfId="0" applyFont="1" applyFill="1" applyBorder="1" applyAlignment="1">
      <alignment vertical="top"/>
    </xf>
    <xf numFmtId="0" fontId="6" fillId="2" borderId="14" xfId="0" applyFont="1" applyFill="1" applyBorder="1" applyAlignment="1">
      <alignment vertical="top"/>
    </xf>
    <xf numFmtId="0" fontId="4" fillId="2" borderId="15" xfId="0" applyFont="1" applyFill="1" applyBorder="1" applyAlignment="1">
      <alignment vertical="top" wrapText="1"/>
    </xf>
    <xf numFmtId="0" fontId="4" fillId="2" borderId="15" xfId="0" applyFont="1" applyFill="1" applyBorder="1" applyAlignment="1">
      <alignment horizontal="center" vertical="top"/>
    </xf>
    <xf numFmtId="0" fontId="4" fillId="2" borderId="16" xfId="0" applyFont="1" applyFill="1" applyBorder="1" applyAlignment="1">
      <alignment vertical="top" wrapText="1"/>
    </xf>
    <xf numFmtId="0" fontId="6" fillId="2" borderId="7" xfId="0" applyFont="1" applyFill="1" applyBorder="1" applyAlignment="1">
      <alignment vertical="top"/>
    </xf>
    <xf numFmtId="0" fontId="6" fillId="2" borderId="9" xfId="0" applyFont="1" applyFill="1" applyBorder="1" applyAlignment="1">
      <alignment vertical="top"/>
    </xf>
    <xf numFmtId="0" fontId="6" fillId="2" borderId="12" xfId="0" applyFont="1" applyFill="1" applyBorder="1" applyAlignment="1">
      <alignment vertical="top"/>
    </xf>
    <xf numFmtId="0" fontId="8" fillId="2" borderId="17" xfId="0" applyFont="1" applyFill="1" applyBorder="1" applyAlignment="1">
      <alignment horizontal="center" vertical="top" wrapText="1"/>
    </xf>
    <xf numFmtId="0" fontId="8" fillId="0" borderId="18" xfId="0" applyFont="1" applyBorder="1" applyAlignment="1">
      <alignment horizontal="center" vertical="top" wrapText="1"/>
    </xf>
    <xf numFmtId="0" fontId="8" fillId="0" borderId="19" xfId="0" applyFont="1" applyBorder="1" applyAlignment="1">
      <alignment horizontal="center" vertical="top" wrapText="1"/>
    </xf>
    <xf numFmtId="0" fontId="8" fillId="0" borderId="20" xfId="0" applyFont="1" applyBorder="1" applyAlignment="1">
      <alignment horizontal="center" vertical="top" wrapText="1"/>
    </xf>
    <xf numFmtId="0" fontId="8" fillId="0" borderId="22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2" fillId="2" borderId="5" xfId="0" applyFont="1" applyFill="1" applyBorder="1" applyAlignment="1">
      <alignment vertical="top" wrapText="1"/>
    </xf>
    <xf numFmtId="0" fontId="7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top"/>
    </xf>
    <xf numFmtId="0" fontId="0" fillId="2" borderId="5" xfId="0" applyFill="1" applyBorder="1" applyAlignment="1">
      <alignment vertical="top" wrapText="1"/>
    </xf>
    <xf numFmtId="0" fontId="8" fillId="2" borderId="18" xfId="0" applyFont="1" applyFill="1" applyBorder="1" applyAlignment="1">
      <alignment horizontal="center" vertical="top" wrapText="1"/>
    </xf>
    <xf numFmtId="0" fontId="0" fillId="2" borderId="6" xfId="0" applyFill="1" applyBorder="1" applyAlignment="1">
      <alignment vertical="top" wrapText="1"/>
    </xf>
    <xf numFmtId="0" fontId="0" fillId="2" borderId="0" xfId="0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0" fontId="8" fillId="2" borderId="19" xfId="0" applyFont="1" applyFill="1" applyBorder="1" applyAlignment="1">
      <alignment horizontal="center" vertical="top" wrapText="1"/>
    </xf>
    <xf numFmtId="0" fontId="0" fillId="2" borderId="8" xfId="0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7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/>
    </xf>
    <xf numFmtId="0" fontId="0" fillId="2" borderId="10" xfId="0" applyFill="1" applyBorder="1" applyAlignment="1">
      <alignment vertical="top" wrapText="1"/>
    </xf>
    <xf numFmtId="0" fontId="8" fillId="2" borderId="20" xfId="0" applyFont="1" applyFill="1" applyBorder="1" applyAlignment="1">
      <alignment horizontal="center" vertical="top" wrapText="1"/>
    </xf>
    <xf numFmtId="0" fontId="0" fillId="2" borderId="11" xfId="0" applyFill="1" applyBorder="1" applyAlignment="1">
      <alignment vertical="top" wrapText="1"/>
    </xf>
    <xf numFmtId="0" fontId="2" fillId="2" borderId="3" xfId="0" applyFont="1" applyFill="1" applyBorder="1" applyAlignment="1">
      <alignment vertical="top" wrapText="1"/>
    </xf>
    <xf numFmtId="0" fontId="7" fillId="2" borderId="3" xfId="0" applyFont="1" applyFill="1" applyBorder="1" applyAlignment="1">
      <alignment vertical="top" wrapText="1"/>
    </xf>
    <xf numFmtId="0" fontId="2" fillId="2" borderId="3" xfId="0" applyFont="1" applyFill="1" applyBorder="1" applyAlignment="1">
      <alignment horizontal="center" vertical="top"/>
    </xf>
    <xf numFmtId="0" fontId="0" fillId="2" borderId="3" xfId="0" applyFill="1" applyBorder="1" applyAlignment="1">
      <alignment vertical="top" wrapText="1"/>
    </xf>
    <xf numFmtId="0" fontId="8" fillId="2" borderId="21" xfId="0" applyFont="1" applyFill="1" applyBorder="1" applyAlignment="1">
      <alignment horizontal="center" vertical="top" wrapText="1"/>
    </xf>
    <xf numFmtId="0" fontId="0" fillId="2" borderId="13" xfId="0" applyFill="1" applyBorder="1" applyAlignment="1">
      <alignment vertical="top" wrapText="1"/>
    </xf>
    <xf numFmtId="0" fontId="4" fillId="0" borderId="0" xfId="0" applyFont="1" applyBorder="1" applyAlignment="1">
      <alignment wrapText="1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right"/>
    </xf>
    <xf numFmtId="14" fontId="12" fillId="0" borderId="0" xfId="0" applyNumberFormat="1" applyFont="1"/>
    <xf numFmtId="0" fontId="13" fillId="0" borderId="0" xfId="0" applyFont="1"/>
    <xf numFmtId="0" fontId="6" fillId="0" borderId="0" xfId="0" applyFont="1" applyAlignment="1">
      <alignment horizontal="right"/>
    </xf>
    <xf numFmtId="44" fontId="10" fillId="3" borderId="10" xfId="1" applyFont="1" applyFill="1" applyBorder="1"/>
    <xf numFmtId="0" fontId="6" fillId="0" borderId="9" xfId="0" applyFont="1" applyBorder="1"/>
    <xf numFmtId="0" fontId="19" fillId="0" borderId="0" xfId="0" applyFont="1"/>
    <xf numFmtId="0" fontId="18" fillId="0" borderId="0" xfId="0" applyFont="1"/>
    <xf numFmtId="44" fontId="5" fillId="0" borderId="0" xfId="1" applyFont="1" applyAlignment="1">
      <alignment horizontal="right"/>
    </xf>
    <xf numFmtId="0" fontId="21" fillId="0" borderId="0" xfId="0" applyFont="1" applyAlignment="1">
      <alignment horizontal="center" wrapText="1"/>
    </xf>
    <xf numFmtId="0" fontId="4" fillId="0" borderId="36" xfId="0" applyFont="1" applyBorder="1"/>
    <xf numFmtId="0" fontId="5" fillId="0" borderId="34" xfId="0" applyFont="1" applyBorder="1" applyAlignment="1">
      <alignment horizontal="right"/>
    </xf>
    <xf numFmtId="165" fontId="10" fillId="3" borderId="10" xfId="1" applyNumberFormat="1" applyFont="1" applyFill="1" applyBorder="1"/>
    <xf numFmtId="0" fontId="3" fillId="0" borderId="9" xfId="0" applyFont="1" applyBorder="1" applyProtection="1">
      <protection locked="0"/>
    </xf>
    <xf numFmtId="44" fontId="10" fillId="3" borderId="11" xfId="1" applyFont="1" applyFill="1" applyBorder="1"/>
    <xf numFmtId="164" fontId="3" fillId="0" borderId="9" xfId="1" applyNumberFormat="1" applyFont="1" applyBorder="1" applyProtection="1">
      <protection locked="0"/>
    </xf>
    <xf numFmtId="165" fontId="10" fillId="3" borderId="9" xfId="1" applyNumberFormat="1" applyFont="1" applyFill="1" applyBorder="1"/>
    <xf numFmtId="165" fontId="10" fillId="3" borderId="11" xfId="1" applyNumberFormat="1" applyFont="1" applyFill="1" applyBorder="1"/>
    <xf numFmtId="165" fontId="4" fillId="0" borderId="23" xfId="1" applyNumberFormat="1" applyFont="1" applyBorder="1"/>
    <xf numFmtId="165" fontId="4" fillId="0" borderId="24" xfId="1" applyNumberFormat="1" applyFont="1" applyBorder="1"/>
    <xf numFmtId="0" fontId="3" fillId="0" borderId="40" xfId="0" applyFont="1" applyBorder="1" applyProtection="1">
      <protection locked="0"/>
    </xf>
    <xf numFmtId="0" fontId="3" fillId="0" borderId="0" xfId="0" applyFont="1" applyBorder="1" applyAlignment="1">
      <alignment horizontal="center"/>
    </xf>
    <xf numFmtId="44" fontId="15" fillId="0" borderId="0" xfId="0" applyNumberFormat="1" applyFont="1" applyAlignment="1">
      <alignment horizontal="right"/>
    </xf>
    <xf numFmtId="0" fontId="23" fillId="0" borderId="0" xfId="0" applyFont="1"/>
    <xf numFmtId="0" fontId="24" fillId="0" borderId="0" xfId="0" applyFont="1"/>
    <xf numFmtId="44" fontId="5" fillId="0" borderId="0" xfId="1" applyFont="1" applyAlignment="1"/>
    <xf numFmtId="44" fontId="3" fillId="0" borderId="0" xfId="0" applyNumberFormat="1" applyFont="1"/>
    <xf numFmtId="0" fontId="6" fillId="4" borderId="2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right"/>
    </xf>
    <xf numFmtId="0" fontId="11" fillId="4" borderId="12" xfId="0" applyFont="1" applyFill="1" applyBorder="1" applyAlignment="1">
      <alignment horizontal="right"/>
    </xf>
    <xf numFmtId="0" fontId="12" fillId="4" borderId="1" xfId="0" applyFont="1" applyFill="1" applyBorder="1"/>
    <xf numFmtId="0" fontId="5" fillId="4" borderId="1" xfId="0" applyFont="1" applyFill="1" applyBorder="1" applyAlignment="1" applyProtection="1">
      <alignment horizontal="right"/>
      <protection locked="0"/>
    </xf>
    <xf numFmtId="0" fontId="3" fillId="0" borderId="43" xfId="0" applyFont="1" applyBorder="1" applyProtection="1">
      <protection locked="0"/>
    </xf>
    <xf numFmtId="44" fontId="4" fillId="3" borderId="35" xfId="1" applyFont="1" applyFill="1" applyBorder="1"/>
    <xf numFmtId="0" fontId="3" fillId="3" borderId="10" xfId="0" applyFont="1" applyFill="1" applyBorder="1" applyProtection="1">
      <protection locked="0"/>
    </xf>
    <xf numFmtId="0" fontId="14" fillId="3" borderId="30" xfId="0" applyFont="1" applyFill="1" applyBorder="1" applyAlignment="1">
      <alignment vertical="top"/>
    </xf>
    <xf numFmtId="0" fontId="14" fillId="3" borderId="31" xfId="0" applyFont="1" applyFill="1" applyBorder="1" applyAlignment="1">
      <alignment vertical="top"/>
    </xf>
    <xf numFmtId="0" fontId="3" fillId="0" borderId="0" xfId="0" applyFont="1" applyAlignment="1">
      <alignment horizontal="right"/>
    </xf>
    <xf numFmtId="0" fontId="26" fillId="0" borderId="0" xfId="0" applyFont="1" applyAlignment="1">
      <alignment horizontal="right"/>
    </xf>
    <xf numFmtId="0" fontId="26" fillId="0" borderId="0" xfId="0" applyFont="1"/>
    <xf numFmtId="6" fontId="12" fillId="0" borderId="0" xfId="0" applyNumberFormat="1" applyFont="1"/>
    <xf numFmtId="165" fontId="0" fillId="0" borderId="0" xfId="0" applyNumberFormat="1"/>
    <xf numFmtId="0" fontId="4" fillId="0" borderId="10" xfId="0" applyFont="1" applyBorder="1" applyAlignment="1">
      <alignment horizontal="center"/>
    </xf>
    <xf numFmtId="0" fontId="6" fillId="6" borderId="7" xfId="0" applyFont="1" applyFill="1" applyBorder="1" applyAlignment="1" applyProtection="1">
      <alignment horizontal="right"/>
      <protection locked="0"/>
    </xf>
    <xf numFmtId="0" fontId="3" fillId="6" borderId="2" xfId="0" applyFont="1" applyFill="1" applyBorder="1" applyAlignment="1" applyProtection="1">
      <alignment horizontal="center"/>
      <protection locked="0"/>
    </xf>
    <xf numFmtId="0" fontId="20" fillId="6" borderId="1" xfId="2" applyNumberFormat="1" applyFont="1" applyFill="1" applyBorder="1" applyAlignment="1" applyProtection="1">
      <alignment horizontal="center"/>
      <protection locked="0"/>
    </xf>
    <xf numFmtId="165" fontId="3" fillId="6" borderId="8" xfId="1" applyNumberFormat="1" applyFont="1" applyFill="1" applyBorder="1"/>
    <xf numFmtId="164" fontId="3" fillId="6" borderId="7" xfId="1" applyNumberFormat="1" applyFont="1" applyFill="1" applyBorder="1" applyProtection="1">
      <protection locked="0"/>
    </xf>
    <xf numFmtId="164" fontId="3" fillId="6" borderId="1" xfId="1" applyNumberFormat="1" applyFont="1" applyFill="1" applyBorder="1" applyProtection="1">
      <protection locked="0"/>
    </xf>
    <xf numFmtId="164" fontId="3" fillId="6" borderId="8" xfId="1" applyNumberFormat="1" applyFont="1" applyFill="1" applyBorder="1" applyProtection="1">
      <protection locked="0"/>
    </xf>
    <xf numFmtId="165" fontId="10" fillId="6" borderId="7" xfId="1" applyNumberFormat="1" applyFont="1" applyFill="1" applyBorder="1" applyProtection="1">
      <protection locked="0"/>
    </xf>
    <xf numFmtId="165" fontId="10" fillId="6" borderId="1" xfId="1" applyNumberFormat="1" applyFont="1" applyFill="1" applyBorder="1" applyProtection="1">
      <protection locked="0"/>
    </xf>
    <xf numFmtId="165" fontId="10" fillId="6" borderId="8" xfId="1" applyNumberFormat="1" applyFont="1" applyFill="1" applyBorder="1" applyProtection="1">
      <protection locked="0"/>
    </xf>
    <xf numFmtId="0" fontId="3" fillId="6" borderId="39" xfId="0" applyFont="1" applyFill="1" applyBorder="1" applyProtection="1">
      <protection locked="0"/>
    </xf>
    <xf numFmtId="0" fontId="3" fillId="6" borderId="33" xfId="0" applyFont="1" applyFill="1" applyBorder="1"/>
    <xf numFmtId="0" fontId="1" fillId="6" borderId="1" xfId="0" applyNumberFormat="1" applyFont="1" applyFill="1" applyBorder="1" applyProtection="1">
      <protection locked="0"/>
    </xf>
    <xf numFmtId="0" fontId="24" fillId="4" borderId="1" xfId="0" applyFont="1" applyFill="1" applyBorder="1" applyAlignment="1">
      <alignment horizontal="right"/>
    </xf>
    <xf numFmtId="0" fontId="30" fillId="4" borderId="9" xfId="0" applyFont="1" applyFill="1" applyBorder="1" applyAlignment="1">
      <alignment horizontal="right"/>
    </xf>
    <xf numFmtId="14" fontId="12" fillId="6" borderId="28" xfId="0" applyNumberFormat="1" applyFont="1" applyFill="1" applyBorder="1" applyProtection="1">
      <protection locked="0"/>
    </xf>
    <xf numFmtId="0" fontId="12" fillId="0" borderId="0" xfId="0" applyFont="1" applyBorder="1" applyAlignment="1">
      <alignment horizontal="right"/>
    </xf>
    <xf numFmtId="0" fontId="15" fillId="4" borderId="30" xfId="0" applyFont="1" applyFill="1" applyBorder="1" applyAlignment="1">
      <alignment horizontal="center"/>
    </xf>
    <xf numFmtId="0" fontId="15" fillId="4" borderId="27" xfId="0" applyFont="1" applyFill="1" applyBorder="1" applyAlignment="1">
      <alignment horizontal="center"/>
    </xf>
    <xf numFmtId="0" fontId="14" fillId="4" borderId="30" xfId="0" applyFont="1" applyFill="1" applyBorder="1" applyAlignment="1">
      <alignment horizontal="center"/>
    </xf>
    <xf numFmtId="0" fontId="14" fillId="4" borderId="31" xfId="0" applyFont="1" applyFill="1" applyBorder="1" applyAlignment="1">
      <alignment horizontal="center"/>
    </xf>
    <xf numFmtId="0" fontId="14" fillId="4" borderId="27" xfId="0" applyFont="1" applyFill="1" applyBorder="1" applyAlignment="1">
      <alignment horizontal="center"/>
    </xf>
    <xf numFmtId="0" fontId="14" fillId="4" borderId="42" xfId="0" applyFont="1" applyFill="1" applyBorder="1" applyAlignment="1">
      <alignment horizontal="center"/>
    </xf>
    <xf numFmtId="165" fontId="4" fillId="0" borderId="1" xfId="0" applyNumberFormat="1" applyFont="1" applyBorder="1" applyAlignment="1">
      <alignment horizontal="right"/>
    </xf>
    <xf numFmtId="165" fontId="5" fillId="0" borderId="1" xfId="0" applyNumberFormat="1" applyFont="1" applyBorder="1" applyAlignment="1">
      <alignment horizontal="right"/>
    </xf>
    <xf numFmtId="165" fontId="5" fillId="0" borderId="8" xfId="0" applyNumberFormat="1" applyFont="1" applyBorder="1" applyAlignment="1">
      <alignment horizontal="right"/>
    </xf>
    <xf numFmtId="165" fontId="29" fillId="0" borderId="10" xfId="0" applyNumberFormat="1" applyFont="1" applyBorder="1" applyAlignment="1">
      <alignment horizontal="right"/>
    </xf>
    <xf numFmtId="165" fontId="5" fillId="4" borderId="1" xfId="1" applyNumberFormat="1" applyFont="1" applyFill="1" applyBorder="1" applyAlignment="1">
      <alignment horizontal="right"/>
    </xf>
    <xf numFmtId="165" fontId="4" fillId="0" borderId="19" xfId="0" applyNumberFormat="1" applyFont="1" applyFill="1" applyBorder="1" applyAlignment="1">
      <alignment horizontal="right"/>
    </xf>
    <xf numFmtId="165" fontId="4" fillId="0" borderId="2" xfId="0" applyNumberFormat="1" applyFont="1" applyFill="1" applyBorder="1" applyAlignment="1">
      <alignment horizontal="right"/>
    </xf>
    <xf numFmtId="44" fontId="15" fillId="0" borderId="0" xfId="0" applyNumberFormat="1" applyFont="1" applyAlignment="1">
      <alignment horizontal="right"/>
    </xf>
    <xf numFmtId="44" fontId="5" fillId="0" borderId="19" xfId="1" applyFont="1" applyBorder="1" applyAlignment="1">
      <alignment horizontal="right"/>
    </xf>
    <xf numFmtId="44" fontId="5" fillId="0" borderId="2" xfId="1" applyFont="1" applyBorder="1" applyAlignment="1">
      <alignment horizontal="right"/>
    </xf>
    <xf numFmtId="165" fontId="5" fillId="0" borderId="19" xfId="1" applyNumberFormat="1" applyFont="1" applyBorder="1" applyAlignment="1">
      <alignment horizontal="right"/>
    </xf>
    <xf numFmtId="165" fontId="5" fillId="0" borderId="2" xfId="1" applyNumberFormat="1" applyFont="1" applyBorder="1" applyAlignment="1">
      <alignment horizontal="right"/>
    </xf>
    <xf numFmtId="0" fontId="5" fillId="4" borderId="1" xfId="0" applyFont="1" applyFill="1" applyBorder="1" applyAlignment="1">
      <alignment horizontal="center" wrapText="1"/>
    </xf>
    <xf numFmtId="165" fontId="22" fillId="0" borderId="19" xfId="0" applyNumberFormat="1" applyFont="1" applyFill="1" applyBorder="1" applyAlignment="1">
      <alignment horizontal="center"/>
    </xf>
    <xf numFmtId="165" fontId="22" fillId="0" borderId="39" xfId="0" applyNumberFormat="1" applyFont="1" applyFill="1" applyBorder="1" applyAlignment="1">
      <alignment horizontal="center"/>
    </xf>
    <xf numFmtId="165" fontId="5" fillId="0" borderId="1" xfId="1" applyNumberFormat="1" applyFont="1" applyBorder="1" applyAlignment="1">
      <alignment horizontal="right"/>
    </xf>
    <xf numFmtId="165" fontId="5" fillId="7" borderId="19" xfId="1" applyNumberFormat="1" applyFont="1" applyFill="1" applyBorder="1" applyAlignment="1">
      <alignment horizontal="right"/>
    </xf>
    <xf numFmtId="165" fontId="5" fillId="7" borderId="2" xfId="1" applyNumberFormat="1" applyFont="1" applyFill="1" applyBorder="1" applyAlignment="1">
      <alignment horizontal="right"/>
    </xf>
    <xf numFmtId="0" fontId="16" fillId="4" borderId="4" xfId="0" applyFont="1" applyFill="1" applyBorder="1" applyAlignment="1">
      <alignment horizontal="center" wrapText="1"/>
    </xf>
    <xf numFmtId="0" fontId="16" fillId="4" borderId="7" xfId="0" applyFont="1" applyFill="1" applyBorder="1" applyAlignment="1">
      <alignment horizontal="center" wrapText="1"/>
    </xf>
    <xf numFmtId="44" fontId="5" fillId="0" borderId="1" xfId="1" applyFont="1" applyBorder="1" applyAlignment="1">
      <alignment horizontal="right"/>
    </xf>
    <xf numFmtId="0" fontId="16" fillId="4" borderId="18" xfId="0" applyFont="1" applyFill="1" applyBorder="1" applyAlignment="1">
      <alignment horizontal="center" wrapText="1"/>
    </xf>
    <xf numFmtId="0" fontId="16" fillId="4" borderId="25" xfId="0" applyFont="1" applyFill="1" applyBorder="1" applyAlignment="1">
      <alignment horizontal="center" wrapText="1"/>
    </xf>
    <xf numFmtId="0" fontId="16" fillId="0" borderId="29" xfId="0" applyFont="1" applyBorder="1" applyAlignment="1">
      <alignment horizontal="left" vertical="top"/>
    </xf>
    <xf numFmtId="0" fontId="16" fillId="0" borderId="30" xfId="0" applyFont="1" applyBorder="1" applyAlignment="1">
      <alignment horizontal="left" vertical="top"/>
    </xf>
    <xf numFmtId="0" fontId="14" fillId="6" borderId="32" xfId="0" applyFont="1" applyFill="1" applyBorder="1" applyAlignment="1">
      <alignment horizontal="left" vertical="top" wrapText="1"/>
    </xf>
    <xf numFmtId="0" fontId="14" fillId="6" borderId="0" xfId="0" applyFont="1" applyFill="1" applyBorder="1" applyAlignment="1">
      <alignment horizontal="left" vertical="top" wrapText="1"/>
    </xf>
    <xf numFmtId="0" fontId="14" fillId="6" borderId="33" xfId="0" applyFont="1" applyFill="1" applyBorder="1" applyAlignment="1">
      <alignment horizontal="left" vertical="top" wrapText="1"/>
    </xf>
    <xf numFmtId="0" fontId="14" fillId="6" borderId="34" xfId="0" applyFont="1" applyFill="1" applyBorder="1" applyAlignment="1">
      <alignment horizontal="left" vertical="top" wrapText="1"/>
    </xf>
    <xf numFmtId="0" fontId="14" fillId="6" borderId="35" xfId="0" applyFont="1" applyFill="1" applyBorder="1" applyAlignment="1">
      <alignment horizontal="left" vertical="top" wrapText="1"/>
    </xf>
    <xf numFmtId="0" fontId="14" fillId="6" borderId="36" xfId="0" applyFont="1" applyFill="1" applyBorder="1" applyAlignment="1">
      <alignment horizontal="left" vertical="top" wrapText="1"/>
    </xf>
    <xf numFmtId="0" fontId="27" fillId="4" borderId="29" xfId="0" applyFont="1" applyFill="1" applyBorder="1" applyAlignment="1">
      <alignment horizontal="center"/>
    </xf>
    <xf numFmtId="0" fontId="27" fillId="4" borderId="41" xfId="0" applyFont="1" applyFill="1" applyBorder="1" applyAlignment="1">
      <alignment horizontal="center"/>
    </xf>
    <xf numFmtId="0" fontId="16" fillId="4" borderId="37" xfId="0" applyFont="1" applyFill="1" applyBorder="1" applyAlignment="1">
      <alignment horizontal="center" wrapText="1"/>
    </xf>
    <xf numFmtId="0" fontId="16" fillId="4" borderId="26" xfId="0" applyFont="1" applyFill="1" applyBorder="1" applyAlignment="1">
      <alignment horizontal="center" wrapText="1"/>
    </xf>
    <xf numFmtId="0" fontId="16" fillId="4" borderId="38" xfId="0" applyFont="1" applyFill="1" applyBorder="1" applyAlignment="1">
      <alignment horizontal="center" wrapText="1"/>
    </xf>
    <xf numFmtId="0" fontId="5" fillId="4" borderId="6" xfId="0" applyFont="1" applyFill="1" applyBorder="1" applyAlignment="1">
      <alignment horizontal="center" wrapText="1"/>
    </xf>
    <xf numFmtId="0" fontId="5" fillId="4" borderId="8" xfId="0" applyFont="1" applyFill="1" applyBorder="1" applyAlignment="1">
      <alignment horizontal="center" wrapText="1"/>
    </xf>
    <xf numFmtId="0" fontId="12" fillId="4" borderId="38" xfId="0" applyFont="1" applyFill="1" applyBorder="1" applyAlignment="1">
      <alignment horizontal="center" wrapText="1"/>
    </xf>
    <xf numFmtId="0" fontId="12" fillId="4" borderId="39" xfId="0" applyFont="1" applyFill="1" applyBorder="1" applyAlignment="1">
      <alignment horizontal="center" wrapText="1"/>
    </xf>
    <xf numFmtId="0" fontId="25" fillId="4" borderId="5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horizontal="center" wrapText="1"/>
    </xf>
    <xf numFmtId="0" fontId="17" fillId="5" borderId="37" xfId="0" applyFont="1" applyFill="1" applyBorder="1" applyAlignment="1">
      <alignment horizontal="center" wrapText="1"/>
    </xf>
    <xf numFmtId="0" fontId="17" fillId="5" borderId="26" xfId="0" applyFont="1" applyFill="1" applyBorder="1" applyAlignment="1">
      <alignment horizontal="center" wrapText="1"/>
    </xf>
    <xf numFmtId="0" fontId="17" fillId="5" borderId="38" xfId="0" applyFont="1" applyFill="1" applyBorder="1" applyAlignment="1">
      <alignment horizontal="center" wrapText="1"/>
    </xf>
    <xf numFmtId="165" fontId="31" fillId="0" borderId="19" xfId="1" applyNumberFormat="1" applyFont="1" applyBorder="1" applyAlignment="1">
      <alignment horizontal="right"/>
    </xf>
    <xf numFmtId="165" fontId="31" fillId="0" borderId="2" xfId="1" applyNumberFormat="1" applyFont="1" applyBorder="1" applyAlignment="1">
      <alignment horizontal="righ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0"/>
  <sheetViews>
    <sheetView topLeftCell="B10" zoomScale="120" zoomScaleNormal="120" workbookViewId="0">
      <selection activeCell="E9" sqref="E9"/>
    </sheetView>
  </sheetViews>
  <sheetFormatPr baseColWidth="10" defaultColWidth="10.83203125" defaultRowHeight="24" x14ac:dyDescent="0.2"/>
  <cols>
    <col min="1" max="1" width="3.83203125" style="19" customWidth="1"/>
    <col min="2" max="2" width="25.5" style="20" customWidth="1"/>
    <col min="3" max="3" width="34.1640625" style="20" customWidth="1"/>
    <col min="4" max="4" width="10.83203125" style="22" customWidth="1"/>
    <col min="5" max="5" width="43.5" style="20" customWidth="1"/>
    <col min="6" max="6" width="20.5" style="20" customWidth="1"/>
    <col min="7" max="7" width="17" style="20" customWidth="1"/>
    <col min="8" max="8" width="36.1640625" style="20" customWidth="1"/>
    <col min="9" max="9" width="9.83203125" style="36" customWidth="1"/>
    <col min="10" max="10" width="38.33203125" style="20" customWidth="1"/>
    <col min="11" max="16384" width="10.83203125" style="21"/>
  </cols>
  <sheetData>
    <row r="1" spans="1:10" s="18" customFormat="1" ht="65" thickBot="1" x14ac:dyDescent="0.25">
      <c r="A1" s="24" t="s">
        <v>0</v>
      </c>
      <c r="B1" s="25" t="s">
        <v>8</v>
      </c>
      <c r="C1" s="25" t="s">
        <v>7</v>
      </c>
      <c r="D1" s="26" t="s">
        <v>10</v>
      </c>
      <c r="E1" s="25" t="s">
        <v>12</v>
      </c>
      <c r="F1" s="25" t="s">
        <v>24</v>
      </c>
      <c r="G1" s="25" t="s">
        <v>14</v>
      </c>
      <c r="H1" s="25" t="s">
        <v>15</v>
      </c>
      <c r="I1" s="31" t="s">
        <v>70</v>
      </c>
      <c r="J1" s="27" t="s">
        <v>21</v>
      </c>
    </row>
    <row r="2" spans="1:10" ht="68" x14ac:dyDescent="0.2">
      <c r="A2" s="23" t="s">
        <v>2</v>
      </c>
      <c r="B2" s="7" t="s">
        <v>29</v>
      </c>
      <c r="C2" s="8" t="s">
        <v>11</v>
      </c>
      <c r="D2" s="9">
        <v>1</v>
      </c>
      <c r="E2" s="10" t="s">
        <v>13</v>
      </c>
      <c r="F2" s="10" t="s">
        <v>25</v>
      </c>
      <c r="G2" s="10"/>
      <c r="H2" s="10" t="s">
        <v>16</v>
      </c>
      <c r="I2" s="32" t="s">
        <v>72</v>
      </c>
      <c r="J2" s="11" t="s">
        <v>71</v>
      </c>
    </row>
    <row r="3" spans="1:10" ht="51" x14ac:dyDescent="0.2">
      <c r="A3" s="28"/>
      <c r="B3" s="3"/>
      <c r="C3" s="4"/>
      <c r="D3" s="5">
        <v>2</v>
      </c>
      <c r="E3" s="6" t="s">
        <v>17</v>
      </c>
      <c r="F3" s="6" t="s">
        <v>26</v>
      </c>
      <c r="G3" s="6"/>
      <c r="H3" s="6" t="s">
        <v>20</v>
      </c>
      <c r="I3" s="33" t="s">
        <v>72</v>
      </c>
      <c r="J3" s="12"/>
    </row>
    <row r="4" spans="1:10" ht="52" thickBot="1" x14ac:dyDescent="0.25">
      <c r="A4" s="29"/>
      <c r="B4" s="13"/>
      <c r="C4" s="14"/>
      <c r="D4" s="15">
        <v>3</v>
      </c>
      <c r="E4" s="16" t="s">
        <v>18</v>
      </c>
      <c r="F4" s="16" t="s">
        <v>27</v>
      </c>
      <c r="G4" s="16"/>
      <c r="H4" s="16" t="s">
        <v>19</v>
      </c>
      <c r="I4" s="34" t="s">
        <v>72</v>
      </c>
      <c r="J4" s="17" t="s">
        <v>69</v>
      </c>
    </row>
    <row r="5" spans="1:10" s="43" customFormat="1" ht="51" x14ac:dyDescent="0.2">
      <c r="A5" s="23" t="s">
        <v>3</v>
      </c>
      <c r="B5" s="37" t="s">
        <v>30</v>
      </c>
      <c r="C5" s="38" t="s">
        <v>9</v>
      </c>
      <c r="D5" s="39">
        <v>1</v>
      </c>
      <c r="E5" s="40" t="s">
        <v>105</v>
      </c>
      <c r="F5" s="40" t="s">
        <v>27</v>
      </c>
      <c r="G5" s="40"/>
      <c r="H5" s="40" t="s">
        <v>19</v>
      </c>
      <c r="I5" s="41" t="s">
        <v>72</v>
      </c>
      <c r="J5" s="42" t="s">
        <v>63</v>
      </c>
    </row>
    <row r="6" spans="1:10" s="43" customFormat="1" ht="85" x14ac:dyDescent="0.2">
      <c r="A6" s="28"/>
      <c r="B6" s="44"/>
      <c r="C6" s="45"/>
      <c r="D6" s="46">
        <v>2</v>
      </c>
      <c r="E6" s="47" t="s">
        <v>106</v>
      </c>
      <c r="F6" s="47" t="s">
        <v>26</v>
      </c>
      <c r="G6" s="47"/>
      <c r="H6" s="47" t="s">
        <v>33</v>
      </c>
      <c r="I6" s="48" t="s">
        <v>72</v>
      </c>
      <c r="J6" s="49" t="s">
        <v>65</v>
      </c>
    </row>
    <row r="7" spans="1:10" s="43" customFormat="1" ht="34" x14ac:dyDescent="0.2">
      <c r="A7" s="28"/>
      <c r="B7" s="44"/>
      <c r="C7" s="45"/>
      <c r="D7" s="46">
        <v>3</v>
      </c>
      <c r="E7" s="47" t="s">
        <v>107</v>
      </c>
      <c r="F7" s="47" t="s">
        <v>26</v>
      </c>
      <c r="G7" s="47"/>
      <c r="H7" s="47" t="s">
        <v>33</v>
      </c>
      <c r="I7" s="48" t="s">
        <v>72</v>
      </c>
      <c r="J7" s="49"/>
    </row>
    <row r="8" spans="1:10" s="43" customFormat="1" ht="34" x14ac:dyDescent="0.2">
      <c r="A8" s="28"/>
      <c r="B8" s="44"/>
      <c r="C8" s="45"/>
      <c r="D8" s="46">
        <v>4</v>
      </c>
      <c r="E8" s="47" t="s">
        <v>108</v>
      </c>
      <c r="F8" s="47" t="s">
        <v>26</v>
      </c>
      <c r="G8" s="47"/>
      <c r="H8" s="47" t="s">
        <v>33</v>
      </c>
      <c r="I8" s="48"/>
      <c r="J8" s="49"/>
    </row>
    <row r="9" spans="1:10" s="43" customFormat="1" ht="85" customHeight="1" thickBot="1" x14ac:dyDescent="0.25">
      <c r="A9" s="29"/>
      <c r="B9" s="50"/>
      <c r="C9" s="51"/>
      <c r="D9" s="52">
        <v>5</v>
      </c>
      <c r="E9" s="53" t="s">
        <v>109</v>
      </c>
      <c r="F9" s="47" t="s">
        <v>26</v>
      </c>
      <c r="G9" s="53"/>
      <c r="H9" s="53" t="s">
        <v>34</v>
      </c>
      <c r="I9" s="54" t="s">
        <v>72</v>
      </c>
      <c r="J9" s="55" t="s">
        <v>49</v>
      </c>
    </row>
    <row r="10" spans="1:10" ht="60" x14ac:dyDescent="0.2">
      <c r="A10" s="23" t="s">
        <v>4</v>
      </c>
      <c r="B10" s="7" t="s">
        <v>1</v>
      </c>
      <c r="C10" s="8" t="s">
        <v>35</v>
      </c>
      <c r="D10" s="9">
        <v>1</v>
      </c>
      <c r="E10" s="10" t="s">
        <v>44</v>
      </c>
      <c r="F10" s="10" t="s">
        <v>39</v>
      </c>
      <c r="G10" s="6" t="s">
        <v>47</v>
      </c>
      <c r="H10" s="10" t="s">
        <v>48</v>
      </c>
      <c r="I10" s="32" t="s">
        <v>74</v>
      </c>
      <c r="J10" s="11" t="s">
        <v>76</v>
      </c>
    </row>
    <row r="11" spans="1:10" ht="34" x14ac:dyDescent="0.2">
      <c r="A11" s="28"/>
      <c r="B11" s="3"/>
      <c r="C11" s="4"/>
      <c r="D11" s="5">
        <v>2</v>
      </c>
      <c r="E11" s="6" t="s">
        <v>38</v>
      </c>
      <c r="F11" s="6" t="s">
        <v>39</v>
      </c>
      <c r="G11" s="6" t="s">
        <v>47</v>
      </c>
      <c r="H11" s="6" t="s">
        <v>53</v>
      </c>
      <c r="I11" s="33" t="s">
        <v>74</v>
      </c>
      <c r="J11" s="12" t="s">
        <v>50</v>
      </c>
    </row>
    <row r="12" spans="1:10" ht="68" x14ac:dyDescent="0.2">
      <c r="A12" s="28"/>
      <c r="B12" s="3"/>
      <c r="C12" s="4"/>
      <c r="D12" s="5">
        <v>3</v>
      </c>
      <c r="E12" s="6" t="s">
        <v>75</v>
      </c>
      <c r="F12" s="6" t="s">
        <v>26</v>
      </c>
      <c r="G12" s="6" t="s">
        <v>46</v>
      </c>
      <c r="H12" s="6"/>
      <c r="I12" s="33" t="s">
        <v>73</v>
      </c>
      <c r="J12" s="12" t="s">
        <v>45</v>
      </c>
    </row>
    <row r="13" spans="1:10" ht="34" x14ac:dyDescent="0.2">
      <c r="A13" s="28"/>
      <c r="B13" s="3"/>
      <c r="C13" s="4"/>
      <c r="D13" s="5">
        <v>4</v>
      </c>
      <c r="E13" s="6" t="s">
        <v>42</v>
      </c>
      <c r="F13" s="6" t="s">
        <v>39</v>
      </c>
      <c r="G13" s="6" t="s">
        <v>46</v>
      </c>
      <c r="H13" s="6"/>
      <c r="I13" s="33" t="s">
        <v>73</v>
      </c>
      <c r="J13" s="12" t="s">
        <v>77</v>
      </c>
    </row>
    <row r="14" spans="1:10" ht="51" x14ac:dyDescent="0.2">
      <c r="A14" s="28"/>
      <c r="B14" s="3"/>
      <c r="C14" s="4"/>
      <c r="D14" s="5">
        <v>5</v>
      </c>
      <c r="E14" s="6" t="s">
        <v>43</v>
      </c>
      <c r="F14" s="6" t="s">
        <v>39</v>
      </c>
      <c r="G14" s="6"/>
      <c r="H14" s="6"/>
      <c r="I14" s="33"/>
      <c r="J14" s="12" t="s">
        <v>52</v>
      </c>
    </row>
    <row r="15" spans="1:10" ht="25" thickBot="1" x14ac:dyDescent="0.25">
      <c r="A15" s="29"/>
      <c r="B15" s="13"/>
      <c r="C15" s="14"/>
      <c r="D15" s="15"/>
      <c r="E15" s="16"/>
      <c r="F15" s="16"/>
      <c r="G15" s="16"/>
      <c r="H15" s="16"/>
      <c r="I15" s="34"/>
      <c r="J15" s="17"/>
    </row>
    <row r="16" spans="1:10" s="43" customFormat="1" ht="60" x14ac:dyDescent="0.2">
      <c r="A16" s="23" t="s">
        <v>5</v>
      </c>
      <c r="B16" s="37" t="s">
        <v>31</v>
      </c>
      <c r="C16" s="38" t="s">
        <v>22</v>
      </c>
      <c r="D16" s="39">
        <v>1</v>
      </c>
      <c r="E16" s="40" t="s">
        <v>23</v>
      </c>
      <c r="F16" s="40" t="s">
        <v>36</v>
      </c>
      <c r="G16" s="40"/>
      <c r="H16" s="40"/>
      <c r="I16" s="41"/>
      <c r="J16" s="42" t="s">
        <v>62</v>
      </c>
    </row>
    <row r="17" spans="1:10" s="43" customFormat="1" ht="34" x14ac:dyDescent="0.2">
      <c r="A17" s="28"/>
      <c r="B17" s="44"/>
      <c r="C17" s="45"/>
      <c r="D17" s="46">
        <v>2</v>
      </c>
      <c r="E17" s="47" t="s">
        <v>64</v>
      </c>
      <c r="F17" s="47" t="s">
        <v>26</v>
      </c>
      <c r="G17" s="47"/>
      <c r="H17" s="47"/>
      <c r="I17" s="48"/>
      <c r="J17" s="49"/>
    </row>
    <row r="18" spans="1:10" s="43" customFormat="1" x14ac:dyDescent="0.2">
      <c r="A18" s="28"/>
      <c r="B18" s="44"/>
      <c r="C18" s="45"/>
      <c r="D18" s="46">
        <v>3</v>
      </c>
      <c r="E18" s="47" t="s">
        <v>37</v>
      </c>
      <c r="F18" s="47" t="s">
        <v>40</v>
      </c>
      <c r="G18" s="47"/>
      <c r="H18" s="47"/>
      <c r="I18" s="48"/>
      <c r="J18" s="49"/>
    </row>
    <row r="19" spans="1:10" s="43" customFormat="1" ht="51" x14ac:dyDescent="0.2">
      <c r="A19" s="28"/>
      <c r="B19" s="44"/>
      <c r="C19" s="45"/>
      <c r="D19" s="46">
        <v>4</v>
      </c>
      <c r="E19" s="47" t="s">
        <v>78</v>
      </c>
      <c r="F19" s="47" t="s">
        <v>39</v>
      </c>
      <c r="G19" s="47" t="s">
        <v>47</v>
      </c>
      <c r="H19" s="47" t="s">
        <v>53</v>
      </c>
      <c r="I19" s="48"/>
      <c r="J19" s="49" t="s">
        <v>41</v>
      </c>
    </row>
    <row r="20" spans="1:10" s="43" customFormat="1" x14ac:dyDescent="0.2">
      <c r="A20" s="28"/>
      <c r="B20" s="44"/>
      <c r="C20" s="45"/>
      <c r="D20" s="46">
        <v>5</v>
      </c>
      <c r="E20" s="47" t="s">
        <v>42</v>
      </c>
      <c r="F20" s="47" t="s">
        <v>39</v>
      </c>
      <c r="G20" s="47" t="s">
        <v>46</v>
      </c>
      <c r="H20" s="47"/>
      <c r="I20" s="48"/>
      <c r="J20" s="49" t="s">
        <v>51</v>
      </c>
    </row>
    <row r="21" spans="1:10" s="43" customFormat="1" ht="46.75" x14ac:dyDescent="0.2">
      <c r="A21" s="28"/>
      <c r="B21" s="44"/>
      <c r="C21" s="45"/>
      <c r="D21" s="46">
        <v>6</v>
      </c>
      <c r="E21" s="47" t="s">
        <v>54</v>
      </c>
      <c r="F21" s="47" t="s">
        <v>39</v>
      </c>
      <c r="G21" s="47" t="s">
        <v>56</v>
      </c>
      <c r="H21" s="47" t="s">
        <v>55</v>
      </c>
      <c r="I21" s="48"/>
      <c r="J21" s="49"/>
    </row>
    <row r="22" spans="1:10" s="43" customFormat="1" ht="31.25" x14ac:dyDescent="0.2">
      <c r="A22" s="28"/>
      <c r="B22" s="44"/>
      <c r="C22" s="45"/>
      <c r="D22" s="46">
        <v>7</v>
      </c>
      <c r="E22" s="47" t="s">
        <v>60</v>
      </c>
      <c r="F22" s="47" t="s">
        <v>26</v>
      </c>
      <c r="G22" s="47" t="s">
        <v>57</v>
      </c>
      <c r="H22" s="47" t="s">
        <v>58</v>
      </c>
      <c r="I22" s="48"/>
      <c r="J22" s="49" t="s">
        <v>59</v>
      </c>
    </row>
    <row r="23" spans="1:10" s="43" customFormat="1" ht="31.25" x14ac:dyDescent="0.2">
      <c r="A23" s="30"/>
      <c r="B23" s="56"/>
      <c r="C23" s="57"/>
      <c r="D23" s="58">
        <v>8</v>
      </c>
      <c r="E23" s="59" t="s">
        <v>61</v>
      </c>
      <c r="F23" s="59" t="s">
        <v>39</v>
      </c>
      <c r="G23" s="59" t="s">
        <v>79</v>
      </c>
      <c r="H23" s="59"/>
      <c r="I23" s="60"/>
      <c r="J23" s="61"/>
    </row>
    <row r="24" spans="1:10" s="43" customFormat="1" thickBot="1" x14ac:dyDescent="0.2">
      <c r="A24" s="29"/>
      <c r="B24" s="50"/>
      <c r="C24" s="51"/>
      <c r="D24" s="52"/>
      <c r="E24" s="53"/>
      <c r="F24" s="53"/>
      <c r="G24" s="53"/>
      <c r="H24" s="53"/>
      <c r="I24" s="54"/>
      <c r="J24" s="55"/>
    </row>
    <row r="25" spans="1:10" ht="61" customHeight="1" thickBot="1" x14ac:dyDescent="0.2">
      <c r="A25" s="23" t="s">
        <v>6</v>
      </c>
      <c r="B25" s="7" t="s">
        <v>32</v>
      </c>
      <c r="C25" s="8" t="s">
        <v>28</v>
      </c>
      <c r="D25" s="9">
        <v>1</v>
      </c>
      <c r="E25" s="10" t="s">
        <v>66</v>
      </c>
      <c r="F25" s="10" t="s">
        <v>26</v>
      </c>
      <c r="G25" s="10"/>
      <c r="H25" s="10" t="s">
        <v>67</v>
      </c>
      <c r="I25" s="32" t="s">
        <v>72</v>
      </c>
      <c r="J25" s="11"/>
    </row>
    <row r="26" spans="1:10" ht="47.5" thickBot="1" x14ac:dyDescent="0.2">
      <c r="A26" s="28"/>
      <c r="B26" s="3"/>
      <c r="C26" s="6"/>
      <c r="D26" s="5">
        <v>2</v>
      </c>
      <c r="E26" s="6" t="s">
        <v>68</v>
      </c>
      <c r="F26" s="10" t="s">
        <v>26</v>
      </c>
      <c r="G26" s="6"/>
      <c r="H26" s="10" t="s">
        <v>67</v>
      </c>
      <c r="I26" s="35" t="s">
        <v>72</v>
      </c>
      <c r="J26" s="11"/>
    </row>
    <row r="27" spans="1:10" ht="47.5" thickBot="1" x14ac:dyDescent="0.2">
      <c r="A27" s="28"/>
      <c r="B27" s="3"/>
      <c r="C27" s="6"/>
      <c r="D27" s="5">
        <v>3</v>
      </c>
      <c r="E27" s="6" t="s">
        <v>80</v>
      </c>
      <c r="F27" s="10" t="s">
        <v>26</v>
      </c>
      <c r="G27" s="6"/>
      <c r="H27" s="10" t="s">
        <v>67</v>
      </c>
      <c r="I27" s="33" t="s">
        <v>72</v>
      </c>
      <c r="J27" s="12" t="s">
        <v>81</v>
      </c>
    </row>
    <row r="28" spans="1:10" x14ac:dyDescent="0.2">
      <c r="A28" s="28"/>
      <c r="B28" s="3"/>
      <c r="C28" s="6"/>
      <c r="D28" s="5">
        <v>4</v>
      </c>
      <c r="E28" s="6" t="s">
        <v>82</v>
      </c>
      <c r="F28" s="10" t="s">
        <v>26</v>
      </c>
      <c r="G28" s="6" t="s">
        <v>83</v>
      </c>
      <c r="H28" s="6"/>
      <c r="I28" s="33" t="s">
        <v>85</v>
      </c>
      <c r="J28" s="12"/>
    </row>
    <row r="29" spans="1:10" x14ac:dyDescent="0.2">
      <c r="A29" s="28"/>
      <c r="B29" s="3"/>
      <c r="C29" s="6"/>
      <c r="D29" s="5">
        <v>5</v>
      </c>
      <c r="E29" s="6" t="s">
        <v>84</v>
      </c>
      <c r="F29" s="6" t="s">
        <v>39</v>
      </c>
      <c r="G29" s="6" t="s">
        <v>83</v>
      </c>
      <c r="H29" s="6"/>
      <c r="I29" s="33" t="s">
        <v>74</v>
      </c>
      <c r="J29" s="12"/>
    </row>
    <row r="30" spans="1:10" thickBot="1" x14ac:dyDescent="0.2">
      <c r="A30" s="29"/>
      <c r="B30" s="13"/>
      <c r="C30" s="16"/>
      <c r="D30" s="15"/>
      <c r="E30" s="16"/>
      <c r="F30" s="16"/>
      <c r="G30" s="16"/>
      <c r="H30" s="16"/>
      <c r="I30" s="34"/>
      <c r="J30" s="17"/>
    </row>
  </sheetData>
  <pageMargins left="0.7" right="0.7" top="0.75" bottom="0.75" header="0.3" footer="0.3"/>
  <pageSetup scale="3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45"/>
  <sheetViews>
    <sheetView tabSelected="1" topLeftCell="A21" zoomScale="80" zoomScaleNormal="80" workbookViewId="0">
      <selection activeCell="D34" sqref="D34:E34"/>
    </sheetView>
  </sheetViews>
  <sheetFormatPr baseColWidth="10" defaultColWidth="11.1640625" defaultRowHeight="16" x14ac:dyDescent="0.2"/>
  <cols>
    <col min="1" max="1" width="33" customWidth="1"/>
    <col min="2" max="3" width="12.83203125" customWidth="1"/>
    <col min="4" max="4" width="19.33203125" customWidth="1"/>
    <col min="5" max="5" width="18.83203125" customWidth="1"/>
    <col min="6" max="6" width="16.33203125" customWidth="1"/>
    <col min="7" max="7" width="17.1640625" customWidth="1"/>
    <col min="8" max="11" width="16.33203125" customWidth="1"/>
    <col min="12" max="12" width="16.83203125" customWidth="1"/>
    <col min="13" max="21" width="16.33203125" customWidth="1"/>
    <col min="22" max="22" width="60.1640625" customWidth="1"/>
  </cols>
  <sheetData>
    <row r="1" spans="1:22" s="65" customFormat="1" ht="60" customHeight="1" thickBot="1" x14ac:dyDescent="0.6">
      <c r="A1" s="90" t="s">
        <v>88</v>
      </c>
      <c r="C1" s="131" t="s">
        <v>92</v>
      </c>
      <c r="D1" s="130">
        <v>44713</v>
      </c>
      <c r="F1" s="65" t="s">
        <v>120</v>
      </c>
      <c r="H1" s="112">
        <v>85</v>
      </c>
    </row>
    <row r="2" spans="1:22" ht="29" customHeight="1" thickBot="1" x14ac:dyDescent="0.35">
      <c r="A2" s="69"/>
      <c r="B2" s="74"/>
      <c r="C2" s="74"/>
      <c r="F2" s="74"/>
      <c r="G2" s="74"/>
      <c r="H2" s="74"/>
      <c r="I2" s="74"/>
      <c r="J2" s="74"/>
      <c r="K2" s="74"/>
      <c r="L2" s="74"/>
      <c r="M2" s="74"/>
    </row>
    <row r="3" spans="1:22" s="62" customFormat="1" ht="70" customHeight="1" x14ac:dyDescent="0.4">
      <c r="A3" s="156" t="s">
        <v>125</v>
      </c>
      <c r="B3" s="159" t="s">
        <v>93</v>
      </c>
      <c r="C3" s="160"/>
      <c r="D3" s="178" t="s">
        <v>103</v>
      </c>
      <c r="E3" s="174" t="s">
        <v>123</v>
      </c>
      <c r="F3" s="171" t="s">
        <v>91</v>
      </c>
      <c r="G3" s="172"/>
      <c r="H3" s="172"/>
      <c r="I3" s="173"/>
      <c r="J3" s="171" t="s">
        <v>96</v>
      </c>
      <c r="K3" s="172"/>
      <c r="L3" s="172"/>
      <c r="M3" s="173"/>
      <c r="N3" s="171" t="s">
        <v>87</v>
      </c>
      <c r="O3" s="172"/>
      <c r="P3" s="172"/>
      <c r="Q3" s="173"/>
      <c r="R3" s="180" t="s">
        <v>98</v>
      </c>
      <c r="S3" s="181"/>
      <c r="T3" s="181"/>
      <c r="U3" s="182"/>
      <c r="V3" s="176" t="s">
        <v>90</v>
      </c>
    </row>
    <row r="4" spans="1:22" ht="40" customHeight="1" x14ac:dyDescent="0.2">
      <c r="A4" s="157"/>
      <c r="B4" s="93" t="s">
        <v>94</v>
      </c>
      <c r="C4" s="93" t="s">
        <v>95</v>
      </c>
      <c r="D4" s="179"/>
      <c r="E4" s="175"/>
      <c r="F4" s="94" t="s">
        <v>122</v>
      </c>
      <c r="G4" s="95" t="str">
        <f>A33</f>
        <v>Duck  21-22 (wild rice)</v>
      </c>
      <c r="H4" s="95" t="str">
        <f>A34</f>
        <v>Duck  21-22</v>
      </c>
      <c r="I4" s="96" t="str">
        <f>A35</f>
        <v>&lt;&lt;Other&gt;&gt;</v>
      </c>
      <c r="J4" s="94" t="s">
        <v>86</v>
      </c>
      <c r="K4" s="95" t="str">
        <f>G4</f>
        <v>Duck  21-22 (wild rice)</v>
      </c>
      <c r="L4" s="95" t="str">
        <f>H4</f>
        <v>Duck  21-22</v>
      </c>
      <c r="M4" s="96" t="str">
        <f>I4</f>
        <v>&lt;&lt;Other&gt;&gt;</v>
      </c>
      <c r="N4" s="94" t="s">
        <v>86</v>
      </c>
      <c r="O4" s="95" t="str">
        <f>G4</f>
        <v>Duck  21-22 (wild rice)</v>
      </c>
      <c r="P4" s="95" t="str">
        <f>H4</f>
        <v>Duck  21-22</v>
      </c>
      <c r="Q4" s="96" t="str">
        <f>M4</f>
        <v>&lt;&lt;Other&gt;&gt;</v>
      </c>
      <c r="R4" s="97" t="s">
        <v>86</v>
      </c>
      <c r="S4" s="98" t="str">
        <f>G4</f>
        <v>Duck  21-22 (wild rice)</v>
      </c>
      <c r="T4" s="98" t="str">
        <f>H4</f>
        <v>Duck  21-22</v>
      </c>
      <c r="U4" s="99" t="str">
        <f>Q4</f>
        <v>&lt;&lt;Other&gt;&gt;</v>
      </c>
      <c r="V4" s="177"/>
    </row>
    <row r="5" spans="1:22" s="1" customFormat="1" ht="24" x14ac:dyDescent="0.3">
      <c r="A5" s="115" t="s">
        <v>128</v>
      </c>
      <c r="B5" s="116">
        <v>10</v>
      </c>
      <c r="C5" s="116">
        <v>2</v>
      </c>
      <c r="D5" s="117" t="s">
        <v>112</v>
      </c>
      <c r="E5" s="118">
        <f>SUM(G5:I5)*$H$1+SUM(J5:U5)</f>
        <v>2366.84</v>
      </c>
      <c r="F5" s="119">
        <v>0</v>
      </c>
      <c r="G5" s="120">
        <v>0</v>
      </c>
      <c r="H5" s="120">
        <v>3</v>
      </c>
      <c r="I5" s="121"/>
      <c r="J5" s="122">
        <v>0</v>
      </c>
      <c r="K5" s="123"/>
      <c r="L5" s="123">
        <v>235</v>
      </c>
      <c r="M5" s="124"/>
      <c r="N5" s="122">
        <v>0</v>
      </c>
      <c r="O5" s="123"/>
      <c r="P5" s="123">
        <v>1876.84</v>
      </c>
      <c r="Q5" s="124"/>
      <c r="R5" s="122">
        <v>0</v>
      </c>
      <c r="S5" s="123">
        <v>0</v>
      </c>
      <c r="T5" s="123">
        <v>0</v>
      </c>
      <c r="U5" s="124">
        <v>0</v>
      </c>
      <c r="V5" s="125" t="s">
        <v>133</v>
      </c>
    </row>
    <row r="6" spans="1:22" s="1" customFormat="1" ht="24" x14ac:dyDescent="0.3">
      <c r="A6" s="115" t="s">
        <v>129</v>
      </c>
      <c r="B6" s="116">
        <v>9</v>
      </c>
      <c r="C6" s="116">
        <v>10</v>
      </c>
      <c r="D6" s="117" t="s">
        <v>112</v>
      </c>
      <c r="E6" s="118">
        <f t="shared" ref="E6:E12" si="0">SUM(G6:I6)*$H$1+SUM(J6:U6)</f>
        <v>0</v>
      </c>
      <c r="F6" s="119">
        <v>7</v>
      </c>
      <c r="G6" s="120">
        <v>0</v>
      </c>
      <c r="H6" s="120">
        <v>0</v>
      </c>
      <c r="I6" s="121"/>
      <c r="J6" s="122"/>
      <c r="K6" s="123"/>
      <c r="L6" s="123"/>
      <c r="M6" s="124"/>
      <c r="N6" s="122">
        <v>0</v>
      </c>
      <c r="O6" s="123">
        <v>0</v>
      </c>
      <c r="P6" s="123">
        <v>0</v>
      </c>
      <c r="Q6" s="124"/>
      <c r="R6" s="122">
        <v>0</v>
      </c>
      <c r="S6" s="123">
        <v>0</v>
      </c>
      <c r="T6" s="123">
        <v>0</v>
      </c>
      <c r="U6" s="124"/>
      <c r="V6" s="125"/>
    </row>
    <row r="7" spans="1:22" s="1" customFormat="1" ht="24" x14ac:dyDescent="0.3">
      <c r="A7" s="115" t="s">
        <v>130</v>
      </c>
      <c r="B7" s="116">
        <v>5</v>
      </c>
      <c r="C7" s="116">
        <v>1</v>
      </c>
      <c r="D7" s="117" t="s">
        <v>112</v>
      </c>
      <c r="E7" s="118">
        <f t="shared" si="0"/>
        <v>0</v>
      </c>
      <c r="F7" s="119">
        <v>2</v>
      </c>
      <c r="G7" s="120"/>
      <c r="H7" s="120">
        <v>0</v>
      </c>
      <c r="I7" s="121"/>
      <c r="J7" s="122"/>
      <c r="K7" s="123"/>
      <c r="L7" s="123"/>
      <c r="M7" s="124"/>
      <c r="N7" s="122">
        <v>0</v>
      </c>
      <c r="O7" s="123">
        <v>0</v>
      </c>
      <c r="P7" s="123">
        <v>0</v>
      </c>
      <c r="Q7" s="124"/>
      <c r="R7" s="122">
        <v>0</v>
      </c>
      <c r="S7" s="123">
        <v>0</v>
      </c>
      <c r="T7" s="123">
        <v>0</v>
      </c>
      <c r="U7" s="124"/>
      <c r="V7" s="125"/>
    </row>
    <row r="8" spans="1:22" s="1" customFormat="1" ht="24" x14ac:dyDescent="0.3">
      <c r="A8" s="115" t="s">
        <v>131</v>
      </c>
      <c r="B8" s="116"/>
      <c r="C8" s="116"/>
      <c r="D8" s="117"/>
      <c r="E8" s="118">
        <f t="shared" si="0"/>
        <v>0</v>
      </c>
      <c r="F8" s="119">
        <v>28</v>
      </c>
      <c r="G8" s="120"/>
      <c r="H8" s="120">
        <v>0</v>
      </c>
      <c r="I8" s="121"/>
      <c r="J8" s="122"/>
      <c r="K8" s="123"/>
      <c r="L8" s="123"/>
      <c r="M8" s="124"/>
      <c r="N8" s="122">
        <v>0</v>
      </c>
      <c r="O8" s="123">
        <v>0</v>
      </c>
      <c r="P8" s="123">
        <v>0</v>
      </c>
      <c r="Q8" s="124"/>
      <c r="R8" s="122">
        <v>0</v>
      </c>
      <c r="S8" s="123">
        <v>0</v>
      </c>
      <c r="T8" s="123">
        <v>0</v>
      </c>
      <c r="U8" s="124"/>
      <c r="V8" s="125"/>
    </row>
    <row r="9" spans="1:22" s="1" customFormat="1" ht="24" x14ac:dyDescent="0.3">
      <c r="A9" s="115" t="s">
        <v>134</v>
      </c>
      <c r="B9" s="116">
        <v>26</v>
      </c>
      <c r="C9" s="116"/>
      <c r="D9" s="117" t="s">
        <v>113</v>
      </c>
      <c r="E9" s="118">
        <f t="shared" si="0"/>
        <v>0</v>
      </c>
      <c r="F9" s="119">
        <v>1</v>
      </c>
      <c r="G9" s="120"/>
      <c r="H9" s="120">
        <v>0</v>
      </c>
      <c r="I9" s="121"/>
      <c r="J9" s="122"/>
      <c r="K9" s="123"/>
      <c r="L9" s="123"/>
      <c r="M9" s="124"/>
      <c r="N9" s="122">
        <v>0</v>
      </c>
      <c r="O9" s="123"/>
      <c r="P9" s="123">
        <v>0</v>
      </c>
      <c r="Q9" s="124"/>
      <c r="R9" s="122">
        <v>0</v>
      </c>
      <c r="S9" s="123"/>
      <c r="T9" s="123">
        <v>0</v>
      </c>
      <c r="U9" s="124"/>
      <c r="V9" s="126"/>
    </row>
    <row r="10" spans="1:22" s="1" customFormat="1" ht="24" x14ac:dyDescent="0.3">
      <c r="A10" s="115"/>
      <c r="B10" s="116"/>
      <c r="C10" s="116"/>
      <c r="D10" s="117"/>
      <c r="E10" s="118">
        <f t="shared" si="0"/>
        <v>0</v>
      </c>
      <c r="F10" s="119"/>
      <c r="G10" s="120"/>
      <c r="H10" s="120"/>
      <c r="I10" s="121"/>
      <c r="J10" s="122"/>
      <c r="K10" s="123"/>
      <c r="L10" s="123"/>
      <c r="M10" s="124"/>
      <c r="N10" s="122"/>
      <c r="O10" s="123"/>
      <c r="P10" s="123"/>
      <c r="Q10" s="124"/>
      <c r="R10" s="122"/>
      <c r="S10" s="123"/>
      <c r="T10" s="123"/>
      <c r="U10" s="124"/>
      <c r="V10" s="125"/>
    </row>
    <row r="11" spans="1:22" s="1" customFormat="1" ht="24" x14ac:dyDescent="0.3">
      <c r="A11" s="115"/>
      <c r="B11" s="116"/>
      <c r="C11" s="116"/>
      <c r="D11" s="117"/>
      <c r="E11" s="118">
        <f t="shared" si="0"/>
        <v>0</v>
      </c>
      <c r="F11" s="119"/>
      <c r="G11" s="120"/>
      <c r="H11" s="120"/>
      <c r="I11" s="121"/>
      <c r="J11" s="122"/>
      <c r="K11" s="123"/>
      <c r="L11" s="123"/>
      <c r="M11" s="124"/>
      <c r="N11" s="122"/>
      <c r="O11" s="123"/>
      <c r="P11" s="123"/>
      <c r="Q11" s="124"/>
      <c r="R11" s="122"/>
      <c r="S11" s="123"/>
      <c r="T11" s="123"/>
      <c r="U11" s="124"/>
      <c r="V11" s="125"/>
    </row>
    <row r="12" spans="1:22" s="1" customFormat="1" ht="24" x14ac:dyDescent="0.3">
      <c r="A12" s="115"/>
      <c r="B12" s="116"/>
      <c r="C12" s="116"/>
      <c r="D12" s="127"/>
      <c r="E12" s="118">
        <f t="shared" si="0"/>
        <v>0</v>
      </c>
      <c r="F12" s="119"/>
      <c r="G12" s="120"/>
      <c r="H12" s="120"/>
      <c r="I12" s="121"/>
      <c r="J12" s="122"/>
      <c r="K12" s="123"/>
      <c r="L12" s="123"/>
      <c r="M12" s="124"/>
      <c r="N12" s="122"/>
      <c r="O12" s="123"/>
      <c r="P12" s="123"/>
      <c r="Q12" s="124"/>
      <c r="R12" s="122"/>
      <c r="S12" s="123"/>
      <c r="T12" s="123"/>
      <c r="U12" s="124"/>
      <c r="V12" s="125"/>
    </row>
    <row r="13" spans="1:22" s="1" customFormat="1" ht="25" thickBot="1" x14ac:dyDescent="0.35">
      <c r="A13" s="71" t="s">
        <v>99</v>
      </c>
      <c r="B13" s="104"/>
      <c r="C13" s="104"/>
      <c r="D13" s="106"/>
      <c r="E13" s="106"/>
      <c r="F13" s="79">
        <v>41</v>
      </c>
      <c r="G13" s="70"/>
      <c r="H13" s="70"/>
      <c r="I13" s="80"/>
      <c r="J13" s="82"/>
      <c r="K13" s="78"/>
      <c r="L13" s="78"/>
      <c r="M13" s="83"/>
      <c r="N13" s="82"/>
      <c r="O13" s="78"/>
      <c r="P13" s="78"/>
      <c r="Q13" s="83"/>
      <c r="R13" s="82"/>
      <c r="S13" s="78"/>
      <c r="T13" s="78"/>
      <c r="U13" s="83"/>
      <c r="V13" s="86"/>
    </row>
    <row r="14" spans="1:22" s="2" customFormat="1" ht="27" thickBot="1" x14ac:dyDescent="0.35">
      <c r="A14" s="77" t="s">
        <v>89</v>
      </c>
      <c r="B14" s="114">
        <f>SUM(B5:B12)</f>
        <v>50</v>
      </c>
      <c r="C14" s="114">
        <f>SUM(C5:C12)</f>
        <v>13</v>
      </c>
      <c r="D14" s="105"/>
      <c r="E14" s="85">
        <f>SUM(E5:E13)</f>
        <v>2366.84</v>
      </c>
      <c r="F14" s="81">
        <f>SUM(F5:F13)</f>
        <v>79</v>
      </c>
      <c r="G14" s="81">
        <f>SUM(G5:G13)</f>
        <v>0</v>
      </c>
      <c r="H14" s="81">
        <f t="shared" ref="H14:I14" si="1">SUM(H5:H13)</f>
        <v>3</v>
      </c>
      <c r="I14" s="81">
        <f t="shared" si="1"/>
        <v>0</v>
      </c>
      <c r="J14" s="84">
        <f>SUM(J5:J13)</f>
        <v>0</v>
      </c>
      <c r="K14" s="84">
        <f t="shared" ref="K14:M14" si="2">SUM(K5:K13)</f>
        <v>0</v>
      </c>
      <c r="L14" s="84">
        <f t="shared" si="2"/>
        <v>235</v>
      </c>
      <c r="M14" s="84">
        <f t="shared" si="2"/>
        <v>0</v>
      </c>
      <c r="N14" s="84">
        <f t="shared" ref="N14" si="3">SUM(N5:N13)</f>
        <v>0</v>
      </c>
      <c r="O14" s="84">
        <f>SUM(O5:O13)</f>
        <v>0</v>
      </c>
      <c r="P14" s="84">
        <f t="shared" ref="P14" si="4">SUM(P5:P13)</f>
        <v>1876.84</v>
      </c>
      <c r="Q14" s="84">
        <f t="shared" ref="Q14" si="5">SUM(Q5:Q13)</f>
        <v>0</v>
      </c>
      <c r="R14" s="84">
        <f>SUM(R5:R13)</f>
        <v>0</v>
      </c>
      <c r="S14" s="84">
        <f t="shared" ref="S14" si="6">SUM(S5:S13)</f>
        <v>0</v>
      </c>
      <c r="T14" s="84">
        <f t="shared" ref="T14" si="7">SUM(T5:T13)</f>
        <v>0</v>
      </c>
      <c r="U14" s="84">
        <f t="shared" ref="U14" si="8">SUM(U5:U13)</f>
        <v>0</v>
      </c>
      <c r="V14" s="76"/>
    </row>
    <row r="15" spans="1:22" s="1" customFormat="1" ht="25" thickBot="1" x14ac:dyDescent="0.35">
      <c r="F15" s="1" t="s">
        <v>124</v>
      </c>
      <c r="R15" s="63"/>
      <c r="S15" s="63"/>
      <c r="T15" s="63"/>
      <c r="U15" s="63"/>
    </row>
    <row r="16" spans="1:22" s="1" customFormat="1" ht="37" customHeight="1" x14ac:dyDescent="0.3">
      <c r="A16" s="161" t="s">
        <v>116</v>
      </c>
      <c r="B16" s="162"/>
      <c r="C16" s="162"/>
      <c r="D16" s="107"/>
      <c r="E16" s="107"/>
      <c r="F16" s="107"/>
      <c r="G16" s="107"/>
      <c r="H16" s="107"/>
      <c r="I16" s="107"/>
      <c r="J16" s="107"/>
      <c r="K16" s="108"/>
      <c r="R16" s="63"/>
      <c r="S16" s="63"/>
      <c r="T16" s="63"/>
      <c r="U16" s="63"/>
    </row>
    <row r="17" spans="1:21" s="1" customFormat="1" ht="24" customHeight="1" x14ac:dyDescent="0.3">
      <c r="A17" s="163" t="s">
        <v>132</v>
      </c>
      <c r="B17" s="164"/>
      <c r="C17" s="164"/>
      <c r="D17" s="164"/>
      <c r="E17" s="164"/>
      <c r="F17" s="164"/>
      <c r="G17" s="164"/>
      <c r="H17" s="164"/>
      <c r="I17" s="164"/>
      <c r="J17" s="164"/>
      <c r="K17" s="165"/>
      <c r="R17" s="63"/>
      <c r="S17" s="63"/>
      <c r="T17" s="63"/>
      <c r="U17" s="63"/>
    </row>
    <row r="18" spans="1:21" s="1" customFormat="1" ht="24" customHeight="1" x14ac:dyDescent="0.3">
      <c r="A18" s="163"/>
      <c r="B18" s="164"/>
      <c r="C18" s="164"/>
      <c r="D18" s="164"/>
      <c r="E18" s="164"/>
      <c r="F18" s="164"/>
      <c r="G18" s="164"/>
      <c r="H18" s="164"/>
      <c r="I18" s="164"/>
      <c r="J18" s="164"/>
      <c r="K18" s="165"/>
      <c r="R18" s="63"/>
      <c r="S18" s="63"/>
      <c r="T18" s="63"/>
      <c r="U18" s="63"/>
    </row>
    <row r="19" spans="1:21" s="1" customFormat="1" ht="25" customHeight="1" thickBot="1" x14ac:dyDescent="0.35">
      <c r="A19" s="166"/>
      <c r="B19" s="167"/>
      <c r="C19" s="167"/>
      <c r="D19" s="167"/>
      <c r="E19" s="167"/>
      <c r="F19" s="167"/>
      <c r="G19" s="167"/>
      <c r="H19" s="167"/>
      <c r="I19" s="167"/>
      <c r="J19" s="167"/>
      <c r="K19" s="168"/>
      <c r="R19" s="63"/>
      <c r="S19" s="63"/>
      <c r="T19" s="63"/>
      <c r="U19" s="63"/>
    </row>
    <row r="20" spans="1:21" s="1" customFormat="1" ht="12" customHeight="1" thickBot="1" x14ac:dyDescent="0.35">
      <c r="A20" s="87"/>
      <c r="B20" s="87"/>
      <c r="C20" s="87"/>
      <c r="D20" s="87"/>
      <c r="E20" s="87"/>
      <c r="F20" s="87"/>
      <c r="G20" s="87"/>
      <c r="H20" s="87"/>
      <c r="I20" s="87"/>
      <c r="J20" s="87"/>
      <c r="R20" s="63"/>
      <c r="S20" s="63"/>
      <c r="T20" s="63"/>
      <c r="U20" s="63"/>
    </row>
    <row r="21" spans="1:21" s="72" customFormat="1" ht="31" customHeight="1" x14ac:dyDescent="0.35">
      <c r="A21" s="169" t="s">
        <v>126</v>
      </c>
      <c r="B21" s="134" t="str">
        <f>A32</f>
        <v>WWA</v>
      </c>
      <c r="C21" s="134"/>
      <c r="D21" s="134" t="str">
        <f>A33</f>
        <v>Duck  21-22 (wild rice)</v>
      </c>
      <c r="E21" s="134"/>
      <c r="F21" s="132" t="str">
        <f>A34</f>
        <v>Duck  21-22</v>
      </c>
      <c r="G21" s="132"/>
      <c r="H21" s="132" t="str">
        <f>A35</f>
        <v>&lt;&lt;Other&gt;&gt;</v>
      </c>
      <c r="I21" s="132"/>
      <c r="J21" s="134" t="s">
        <v>89</v>
      </c>
      <c r="K21" s="135"/>
    </row>
    <row r="22" spans="1:21" ht="29" x14ac:dyDescent="0.35">
      <c r="A22" s="170"/>
      <c r="B22" s="136"/>
      <c r="C22" s="136"/>
      <c r="D22" s="136"/>
      <c r="E22" s="136"/>
      <c r="F22" s="133"/>
      <c r="G22" s="133"/>
      <c r="H22" s="133"/>
      <c r="I22" s="133"/>
      <c r="J22" s="136"/>
      <c r="K22" s="137"/>
      <c r="M22" s="73"/>
      <c r="N22" s="73"/>
      <c r="O22" s="73"/>
      <c r="P22" s="145"/>
      <c r="Q22" s="145"/>
      <c r="R22" s="72"/>
      <c r="S22" s="72"/>
    </row>
    <row r="23" spans="1:21" ht="29" x14ac:dyDescent="0.35">
      <c r="A23" s="100" t="s">
        <v>119</v>
      </c>
      <c r="B23" s="138" t="s">
        <v>121</v>
      </c>
      <c r="C23" s="138"/>
      <c r="D23" s="138">
        <f>G14*H1</f>
        <v>0</v>
      </c>
      <c r="E23" s="138"/>
      <c r="F23" s="138">
        <f>H14*H1</f>
        <v>255</v>
      </c>
      <c r="G23" s="138"/>
      <c r="H23" s="138">
        <f>I14*H1</f>
        <v>0</v>
      </c>
      <c r="I23" s="138"/>
      <c r="J23" s="139">
        <f t="shared" ref="J23:J28" si="9">SUM(B23:I23)</f>
        <v>255</v>
      </c>
      <c r="K23" s="140"/>
      <c r="M23" s="64"/>
      <c r="N23" s="64"/>
      <c r="O23" s="64"/>
      <c r="P23" s="64"/>
      <c r="Q23" s="64"/>
    </row>
    <row r="24" spans="1:21" ht="29" x14ac:dyDescent="0.35">
      <c r="A24" s="100" t="s">
        <v>101</v>
      </c>
      <c r="B24" s="138">
        <f>J14</f>
        <v>0</v>
      </c>
      <c r="C24" s="138"/>
      <c r="D24" s="138">
        <f>K14</f>
        <v>0</v>
      </c>
      <c r="E24" s="138"/>
      <c r="F24" s="138">
        <f>L14</f>
        <v>235</v>
      </c>
      <c r="G24" s="138"/>
      <c r="H24" s="138">
        <f>M14</f>
        <v>0</v>
      </c>
      <c r="I24" s="138"/>
      <c r="J24" s="139">
        <f t="shared" si="9"/>
        <v>235</v>
      </c>
      <c r="K24" s="140"/>
      <c r="M24" s="64"/>
      <c r="N24" s="64"/>
      <c r="O24" s="64"/>
      <c r="P24" s="64"/>
      <c r="Q24" s="64"/>
    </row>
    <row r="25" spans="1:21" ht="29" x14ac:dyDescent="0.35">
      <c r="A25" s="100" t="s">
        <v>87</v>
      </c>
      <c r="B25" s="138">
        <f>N14</f>
        <v>0</v>
      </c>
      <c r="C25" s="138"/>
      <c r="D25" s="138">
        <f>O14</f>
        <v>0</v>
      </c>
      <c r="E25" s="138"/>
      <c r="F25" s="138">
        <f>P14</f>
        <v>1876.84</v>
      </c>
      <c r="G25" s="138"/>
      <c r="H25" s="138">
        <f>Q14</f>
        <v>0</v>
      </c>
      <c r="I25" s="138"/>
      <c r="J25" s="139">
        <f t="shared" si="9"/>
        <v>1876.84</v>
      </c>
      <c r="K25" s="140"/>
      <c r="N25" s="64"/>
      <c r="O25" s="64"/>
      <c r="P25" s="64"/>
      <c r="Q25" s="64"/>
    </row>
    <row r="26" spans="1:21" ht="29" x14ac:dyDescent="0.35">
      <c r="A26" s="101" t="s">
        <v>118</v>
      </c>
      <c r="B26" s="138">
        <f>R14</f>
        <v>0</v>
      </c>
      <c r="C26" s="138"/>
      <c r="D26" s="138">
        <f>S14</f>
        <v>0</v>
      </c>
      <c r="E26" s="138"/>
      <c r="F26" s="138">
        <f>T14</f>
        <v>0</v>
      </c>
      <c r="G26" s="138"/>
      <c r="H26" s="138">
        <f>U14</f>
        <v>0</v>
      </c>
      <c r="I26" s="138"/>
      <c r="J26" s="139">
        <f t="shared" si="9"/>
        <v>0</v>
      </c>
      <c r="K26" s="140"/>
      <c r="M26" s="113"/>
      <c r="N26" s="64"/>
      <c r="O26" s="64"/>
      <c r="P26" s="64"/>
      <c r="Q26" s="64"/>
    </row>
    <row r="27" spans="1:21" ht="31" x14ac:dyDescent="0.45">
      <c r="A27" s="101" t="s">
        <v>104</v>
      </c>
      <c r="B27" s="138">
        <v>2600</v>
      </c>
      <c r="C27" s="138"/>
      <c r="D27" s="143" t="s">
        <v>121</v>
      </c>
      <c r="E27" s="144"/>
      <c r="F27" s="143" t="s">
        <v>121</v>
      </c>
      <c r="G27" s="144"/>
      <c r="H27" s="143" t="s">
        <v>121</v>
      </c>
      <c r="I27" s="144"/>
      <c r="J27" s="151">
        <f t="shared" si="9"/>
        <v>2600</v>
      </c>
      <c r="K27" s="152"/>
      <c r="N27" s="64"/>
      <c r="O27" s="64"/>
      <c r="P27" s="64"/>
      <c r="Q27" s="64"/>
    </row>
    <row r="28" spans="1:21" ht="48" thickBot="1" x14ac:dyDescent="0.6">
      <c r="A28" s="129" t="s">
        <v>89</v>
      </c>
      <c r="B28" s="141">
        <f>SUM(B24:B27)</f>
        <v>2600</v>
      </c>
      <c r="C28" s="141"/>
      <c r="D28" s="141">
        <f t="shared" ref="D28" si="10">SUM(D23:D27)</f>
        <v>0</v>
      </c>
      <c r="E28" s="141"/>
      <c r="F28" s="141">
        <f t="shared" ref="F28" si="11">SUM(F23:F27)</f>
        <v>2366.84</v>
      </c>
      <c r="G28" s="141"/>
      <c r="H28" s="141">
        <f t="shared" ref="H28" si="12">SUM(H23:H27)</f>
        <v>0</v>
      </c>
      <c r="I28" s="141"/>
      <c r="J28" s="141">
        <f t="shared" si="9"/>
        <v>4966.84</v>
      </c>
      <c r="K28" s="141"/>
      <c r="N28" s="68"/>
      <c r="O28" s="64"/>
      <c r="P28" s="64"/>
      <c r="Q28" s="64"/>
    </row>
    <row r="29" spans="1:21" s="1" customFormat="1" ht="29" x14ac:dyDescent="0.35">
      <c r="C29" s="92"/>
      <c r="M29"/>
      <c r="N29"/>
      <c r="O29" s="64"/>
      <c r="P29" s="64"/>
      <c r="Q29" s="64"/>
      <c r="R29" s="88"/>
      <c r="S29" s="88"/>
      <c r="T29" s="63"/>
      <c r="U29" s="63"/>
    </row>
    <row r="30" spans="1:21" s="65" customFormat="1" ht="40" customHeight="1" x14ac:dyDescent="0.45">
      <c r="A30" s="89" t="s">
        <v>136</v>
      </c>
      <c r="F30" s="66"/>
      <c r="G30" s="67"/>
      <c r="O30" s="64"/>
      <c r="P30" s="64"/>
      <c r="Q30" s="64"/>
    </row>
    <row r="31" spans="1:21" s="65" customFormat="1" ht="63" customHeight="1" x14ac:dyDescent="0.35">
      <c r="A31" s="102"/>
      <c r="B31" s="150" t="s">
        <v>138</v>
      </c>
      <c r="C31" s="150"/>
      <c r="D31" s="150" t="s">
        <v>137</v>
      </c>
      <c r="E31" s="150"/>
      <c r="F31" s="150" t="s">
        <v>97</v>
      </c>
      <c r="G31" s="150"/>
      <c r="H31" s="150" t="s">
        <v>102</v>
      </c>
      <c r="I31" s="150"/>
      <c r="J31" s="75"/>
      <c r="O31" s="64"/>
    </row>
    <row r="32" spans="1:21" s="65" customFormat="1" ht="47" customHeight="1" x14ac:dyDescent="0.35">
      <c r="A32" s="103" t="s">
        <v>86</v>
      </c>
      <c r="B32" s="158">
        <v>0</v>
      </c>
      <c r="C32" s="158"/>
      <c r="D32" s="183">
        <f>0</f>
        <v>0</v>
      </c>
      <c r="E32" s="184"/>
      <c r="F32" s="183">
        <f>B28</f>
        <v>2600</v>
      </c>
      <c r="G32" s="184"/>
      <c r="H32" s="146"/>
      <c r="I32" s="147"/>
      <c r="J32" s="74"/>
      <c r="L32" s="66"/>
      <c r="M32" s="66"/>
      <c r="N32" s="66"/>
      <c r="O32" s="64"/>
    </row>
    <row r="33" spans="1:15" s="65" customFormat="1" ht="47" customHeight="1" x14ac:dyDescent="0.35">
      <c r="A33" s="103" t="s">
        <v>135</v>
      </c>
      <c r="B33" s="148">
        <v>10000</v>
      </c>
      <c r="C33" s="149"/>
      <c r="D33" s="148">
        <v>10000</v>
      </c>
      <c r="E33" s="149"/>
      <c r="F33" s="154"/>
      <c r="G33" s="155"/>
      <c r="H33" s="148"/>
      <c r="I33" s="149"/>
      <c r="J33" s="74"/>
      <c r="O33" s="64"/>
    </row>
    <row r="34" spans="1:15" s="65" customFormat="1" ht="47" customHeight="1" x14ac:dyDescent="0.35">
      <c r="A34" s="103" t="s">
        <v>127</v>
      </c>
      <c r="B34" s="153">
        <v>50000</v>
      </c>
      <c r="C34" s="153"/>
      <c r="D34" s="183">
        <f>B34-1362.5</f>
        <v>48637.5</v>
      </c>
      <c r="E34" s="184"/>
      <c r="F34" s="154">
        <f>F28</f>
        <v>2366.84</v>
      </c>
      <c r="G34" s="155"/>
      <c r="H34" s="148">
        <f t="shared" ref="H34:H35" si="13">D34-F34</f>
        <v>46270.66</v>
      </c>
      <c r="I34" s="149"/>
      <c r="J34" s="74"/>
      <c r="O34" s="64"/>
    </row>
    <row r="35" spans="1:15" s="65" customFormat="1" ht="47" customHeight="1" x14ac:dyDescent="0.35">
      <c r="A35" s="103" t="s">
        <v>100</v>
      </c>
      <c r="B35" s="153">
        <v>0</v>
      </c>
      <c r="C35" s="153"/>
      <c r="D35" s="148">
        <v>0</v>
      </c>
      <c r="E35" s="149"/>
      <c r="F35" s="154">
        <f>H28</f>
        <v>0</v>
      </c>
      <c r="G35" s="155"/>
      <c r="H35" s="148">
        <f t="shared" si="13"/>
        <v>0</v>
      </c>
      <c r="I35" s="149"/>
      <c r="J35" s="74"/>
      <c r="O35" s="64"/>
    </row>
    <row r="36" spans="1:15" ht="47" customHeight="1" x14ac:dyDescent="0.55000000000000004">
      <c r="A36" s="128" t="s">
        <v>89</v>
      </c>
      <c r="B36" s="142">
        <f>SUM(B32:C35)</f>
        <v>60000</v>
      </c>
      <c r="C36" s="142"/>
      <c r="D36" s="142">
        <f>SUM(D32:E35)</f>
        <v>58637.5</v>
      </c>
      <c r="E36" s="142"/>
      <c r="F36" s="142">
        <f>SUM(F32:G35)</f>
        <v>4966.84</v>
      </c>
      <c r="G36" s="142"/>
      <c r="H36" s="142">
        <f t="shared" ref="H36" si="14">SUM(H32:I35)</f>
        <v>46270.66</v>
      </c>
      <c r="I36" s="142"/>
      <c r="J36" s="91"/>
      <c r="K36" s="74"/>
    </row>
    <row r="39" spans="1:15" ht="24" x14ac:dyDescent="0.3">
      <c r="A39" s="109" t="s">
        <v>110</v>
      </c>
      <c r="B39" s="1"/>
      <c r="C39" s="1"/>
    </row>
    <row r="40" spans="1:15" ht="24" x14ac:dyDescent="0.3">
      <c r="A40" s="110"/>
      <c r="B40" s="111" t="s">
        <v>114</v>
      </c>
      <c r="C40" s="1"/>
    </row>
    <row r="41" spans="1:15" ht="24" x14ac:dyDescent="0.3">
      <c r="A41" s="1"/>
      <c r="B41" s="1" t="s">
        <v>111</v>
      </c>
      <c r="C41" s="1"/>
    </row>
    <row r="42" spans="1:15" ht="24" x14ac:dyDescent="0.3">
      <c r="A42" s="1"/>
      <c r="B42" s="1" t="s">
        <v>115</v>
      </c>
      <c r="C42" s="1"/>
    </row>
    <row r="43" spans="1:15" ht="24" x14ac:dyDescent="0.3">
      <c r="A43" s="1"/>
      <c r="B43" s="1" t="s">
        <v>112</v>
      </c>
      <c r="C43" s="1"/>
    </row>
    <row r="44" spans="1:15" ht="24" x14ac:dyDescent="0.3">
      <c r="A44" s="1"/>
      <c r="B44" s="1" t="s">
        <v>117</v>
      </c>
      <c r="C44" s="1"/>
    </row>
    <row r="45" spans="1:15" ht="24" x14ac:dyDescent="0.3">
      <c r="A45" s="109"/>
      <c r="B45" s="1" t="s">
        <v>113</v>
      </c>
      <c r="C45" s="1"/>
    </row>
  </sheetData>
  <sheetProtection insertRows="0" deleteRows="0" selectLockedCells="1"/>
  <mergeCells count="72">
    <mergeCell ref="F3:I3"/>
    <mergeCell ref="J3:M3"/>
    <mergeCell ref="E3:E4"/>
    <mergeCell ref="V3:V4"/>
    <mergeCell ref="D3:D4"/>
    <mergeCell ref="R3:U3"/>
    <mergeCell ref="N3:Q3"/>
    <mergeCell ref="A3:A4"/>
    <mergeCell ref="D31:E31"/>
    <mergeCell ref="B32:C32"/>
    <mergeCell ref="B33:C33"/>
    <mergeCell ref="B34:C34"/>
    <mergeCell ref="D32:E32"/>
    <mergeCell ref="D33:E33"/>
    <mergeCell ref="D34:E34"/>
    <mergeCell ref="B3:C3"/>
    <mergeCell ref="A16:C16"/>
    <mergeCell ref="B28:C28"/>
    <mergeCell ref="D28:E28"/>
    <mergeCell ref="A17:K19"/>
    <mergeCell ref="A21:A22"/>
    <mergeCell ref="B21:C22"/>
    <mergeCell ref="D21:E22"/>
    <mergeCell ref="B36:C36"/>
    <mergeCell ref="B35:C35"/>
    <mergeCell ref="D35:E35"/>
    <mergeCell ref="H35:I35"/>
    <mergeCell ref="F31:G31"/>
    <mergeCell ref="B31:C31"/>
    <mergeCell ref="F32:G32"/>
    <mergeCell ref="F33:G33"/>
    <mergeCell ref="F34:G34"/>
    <mergeCell ref="F35:G35"/>
    <mergeCell ref="B27:C27"/>
    <mergeCell ref="P22:Q22"/>
    <mergeCell ref="H32:I32"/>
    <mergeCell ref="H33:I33"/>
    <mergeCell ref="H34:I34"/>
    <mergeCell ref="H31:I31"/>
    <mergeCell ref="H28:I28"/>
    <mergeCell ref="J23:K23"/>
    <mergeCell ref="J24:K24"/>
    <mergeCell ref="J25:K25"/>
    <mergeCell ref="J28:K28"/>
    <mergeCell ref="J27:K27"/>
    <mergeCell ref="F28:G28"/>
    <mergeCell ref="H23:I23"/>
    <mergeCell ref="H24:I24"/>
    <mergeCell ref="H25:I25"/>
    <mergeCell ref="D36:E36"/>
    <mergeCell ref="F36:G36"/>
    <mergeCell ref="H36:I36"/>
    <mergeCell ref="F27:G27"/>
    <mergeCell ref="H27:I27"/>
    <mergeCell ref="D23:E23"/>
    <mergeCell ref="D24:E24"/>
    <mergeCell ref="D25:E25"/>
    <mergeCell ref="D27:E27"/>
    <mergeCell ref="F23:G23"/>
    <mergeCell ref="F24:G24"/>
    <mergeCell ref="F25:G25"/>
    <mergeCell ref="F21:G22"/>
    <mergeCell ref="H21:I22"/>
    <mergeCell ref="J21:K22"/>
    <mergeCell ref="B26:C26"/>
    <mergeCell ref="D26:E26"/>
    <mergeCell ref="F26:G26"/>
    <mergeCell ref="H26:I26"/>
    <mergeCell ref="J26:K26"/>
    <mergeCell ref="B23:C23"/>
    <mergeCell ref="B24:C24"/>
    <mergeCell ref="B25:C25"/>
  </mergeCells>
  <dataValidations count="1">
    <dataValidation type="list" allowBlank="1" showInputMessage="1" showErrorMessage="1" sqref="D5:D12 A45" xr:uid="{00000000-0002-0000-0100-000000000000}">
      <formula1>$B$41:$B$45</formula1>
    </dataValidation>
  </dataValidations>
  <pageMargins left="0.7" right="0.7" top="0.75" bottom="0.75" header="0.3" footer="0.3"/>
  <pageSetup scale="2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Habitat Sub-processes</vt:lpstr>
      <vt:lpstr>Invoice sample</vt:lpstr>
      <vt:lpstr>'Habitat Sub-processes'!Print_Area</vt:lpstr>
      <vt:lpstr>'Invoice sample'!Print_Area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2021-11-10T17:47:59Z</cp:lastPrinted>
  <dcterms:created xsi:type="dcterms:W3CDTF">2021-11-09T14:06:00Z</dcterms:created>
  <dcterms:modified xsi:type="dcterms:W3CDTF">2022-06-12T13:09:20Z</dcterms:modified>
</cp:coreProperties>
</file>