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8-2022\"/>
    </mc:Choice>
  </mc:AlternateContent>
  <xr:revisionPtr revIDLastSave="0" documentId="13_ncr:1_{B9408E81-AC34-4C13-BE19-C88DB5B7F892}" xr6:coauthVersionLast="47" xr6:coauthVersionMax="47" xr10:uidLastSave="{00000000-0000-0000-0000-000000000000}"/>
  <bookViews>
    <workbookView xWindow="12648" yWindow="0" windowWidth="10176" windowHeight="12192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E68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Ozaukee Shoot, Chene wader raffle, Valley EXPO raffle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charset val="1"/>
          </rPr>
          <t xml:space="preserve">Owner
</t>
        </r>
        <r>
          <rPr>
            <sz val="9"/>
            <color indexed="81"/>
            <rFont val="Tahoma"/>
            <family val="2"/>
          </rPr>
          <t>'23 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 xr:uid="{D71AB13D-D482-4A45-982F-B45DBBC088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Pre-evet booth &amp; vedor payments, day-of income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$1505 DCCE income, $50 D&amp;G early entries, $20 Benevity donation, $908 WWA EXPO, $476.19 Dog Days of Summer auction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new CC readers, chapter B licenses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$5119.54 Chapter grants program - Jackson Marsh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$1175 DCCE winner's checks, $45 IWCA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<sst xmlns="http://schemas.openxmlformats.org/spreadsheetml/2006/main" count="64" uniqueCount="50">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</sst>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3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4" t="s">
        <v>0</v>
      </c>
      <c r="B1" s="54"/>
      <c r="C1" s="54"/>
      <c r="D1" s="54"/>
      <c r="E1" s="54"/>
      <c r="F1" s="54"/>
      <c r="G1" s="54"/>
    </row>
    <row r="2" spans="1:12" x14ac:dyDescent="0.3">
      <c r="A2" s="54" t="s">
        <v>1</v>
      </c>
      <c r="B2" s="54"/>
      <c r="C2" s="54"/>
      <c r="D2" s="54"/>
      <c r="E2" s="54"/>
      <c r="F2" s="54"/>
      <c r="G2" s="54"/>
    </row>
    <row r="3" spans="1:12" x14ac:dyDescent="0.3">
      <c r="A3" s="55">
        <v>44804</v>
      </c>
      <c r="B3" s="55"/>
      <c r="C3" s="55"/>
      <c r="D3" s="55"/>
      <c r="E3" s="55"/>
      <c r="F3" s="55"/>
      <c r="G3" s="55"/>
    </row>
    <row r="6" spans="1:12" x14ac:dyDescent="0.3">
      <c r="A6" s="50" t="s">
        <v>2</v>
      </c>
      <c r="B6" s="51"/>
      <c r="C6" s="52"/>
      <c r="D6" s="10">
        <v>44804</v>
      </c>
      <c r="E6" s="53" t="s">
        <v>3</v>
      </c>
      <c r="F6" s="51"/>
      <c r="G6" s="52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22321.200000000001</v>
      </c>
      <c r="B9" s="16">
        <v>89250</v>
      </c>
      <c r="C9" s="17">
        <f>A9-B9</f>
        <v>-66928.800000000003</v>
      </c>
      <c r="D9" s="18" t="s">
        <v>15</v>
      </c>
      <c r="E9" s="41">
        <v>275088</v>
      </c>
      <c r="F9" s="16">
        <v>306500</v>
      </c>
      <c r="G9" s="17">
        <f t="shared" ref="G9:G16" si="0">E9-F9</f>
        <v>-31412</v>
      </c>
      <c r="H9" s="19"/>
    </row>
    <row r="10" spans="1:12" x14ac:dyDescent="0.3">
      <c r="A10" s="3">
        <v>1120</v>
      </c>
      <c r="B10" s="16">
        <v>1300</v>
      </c>
      <c r="C10" s="17">
        <f>A10-B10</f>
        <v>-180</v>
      </c>
      <c r="D10" s="18" t="s">
        <v>16</v>
      </c>
      <c r="E10" s="41">
        <v>4850</v>
      </c>
      <c r="F10" s="16">
        <v>4195</v>
      </c>
      <c r="G10" s="17">
        <f t="shared" si="0"/>
        <v>655</v>
      </c>
      <c r="H10" s="19"/>
    </row>
    <row r="11" spans="1:12" x14ac:dyDescent="0.3">
      <c r="A11" s="3">
        <v>1360</v>
      </c>
      <c r="B11" s="16">
        <v>1525</v>
      </c>
      <c r="C11" s="17">
        <f t="shared" ref="C11:C16" si="1">A11-B11</f>
        <v>-165</v>
      </c>
      <c r="D11" s="18" t="s">
        <v>44</v>
      </c>
      <c r="E11" s="41">
        <v>14245</v>
      </c>
      <c r="F11" s="16">
        <v>8800</v>
      </c>
      <c r="G11" s="17">
        <f t="shared" si="0"/>
        <v>5445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6339.99</v>
      </c>
      <c r="B13" s="16">
        <v>4896</v>
      </c>
      <c r="C13" s="17">
        <f t="shared" si="1"/>
        <v>1443.9899999999998</v>
      </c>
      <c r="D13" s="18" t="s">
        <v>18</v>
      </c>
      <c r="E13" s="41">
        <v>31633</v>
      </c>
      <c r="F13" s="16">
        <v>39168</v>
      </c>
      <c r="G13" s="17">
        <f t="shared" si="0"/>
        <v>-7535</v>
      </c>
      <c r="H13" s="19"/>
    </row>
    <row r="14" spans="1:12" x14ac:dyDescent="0.3">
      <c r="A14" s="3">
        <v>25136.12</v>
      </c>
      <c r="B14" s="16">
        <v>21380</v>
      </c>
      <c r="C14" s="17">
        <f t="shared" si="1"/>
        <v>3756.119999999999</v>
      </c>
      <c r="D14" s="18" t="s">
        <v>19</v>
      </c>
      <c r="E14" s="41">
        <v>120034</v>
      </c>
      <c r="F14" s="16">
        <v>114980</v>
      </c>
      <c r="G14" s="17">
        <f t="shared" si="0"/>
        <v>5054</v>
      </c>
      <c r="H14" s="19"/>
    </row>
    <row r="15" spans="1:12" x14ac:dyDescent="0.3">
      <c r="A15" s="3">
        <v>25768.58</v>
      </c>
      <c r="B15" s="16">
        <v>20000</v>
      </c>
      <c r="C15" s="17">
        <f t="shared" si="1"/>
        <v>5768.5800000000017</v>
      </c>
      <c r="D15" s="18" t="s">
        <v>48</v>
      </c>
      <c r="E15" s="41">
        <v>48623</v>
      </c>
      <c r="F15" s="16">
        <v>31700</v>
      </c>
      <c r="G15" s="17">
        <f t="shared" si="0"/>
        <v>16923</v>
      </c>
      <c r="H15" s="19"/>
    </row>
    <row r="16" spans="1:12" x14ac:dyDescent="0.3">
      <c r="A16" s="3">
        <v>2970.2</v>
      </c>
      <c r="B16" s="16">
        <v>1000</v>
      </c>
      <c r="C16" s="17">
        <f t="shared" si="1"/>
        <v>1970.1999999999998</v>
      </c>
      <c r="D16" s="20" t="s">
        <v>12</v>
      </c>
      <c r="E16" s="41">
        <v>17114</v>
      </c>
      <c r="F16" s="16">
        <v>4250</v>
      </c>
      <c r="G16" s="17">
        <f t="shared" si="0"/>
        <v>12864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85016.09</v>
      </c>
      <c r="B18" s="21">
        <f>SUM(B9:B17)</f>
        <v>139351</v>
      </c>
      <c r="C18" s="22">
        <f>SUM(C9:C17)</f>
        <v>-54334.91</v>
      </c>
      <c r="D18" s="23" t="s">
        <v>8</v>
      </c>
      <c r="E18" s="42">
        <v>512587</v>
      </c>
      <c r="F18" s="21">
        <f>SUM(F9:F17)</f>
        <v>510593</v>
      </c>
      <c r="G18" s="22">
        <f>SUM(G9:G17)</f>
        <v>1994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11272.1</v>
      </c>
      <c r="B21" s="16">
        <v>53550</v>
      </c>
      <c r="C21" s="17">
        <f>SUM(A21-B21)</f>
        <v>-42277.9</v>
      </c>
      <c r="D21" s="18" t="s">
        <v>20</v>
      </c>
      <c r="E21" s="41">
        <v>133081</v>
      </c>
      <c r="F21" s="16">
        <v>183900</v>
      </c>
      <c r="G21" s="17">
        <f>SUM(E21-F21)</f>
        <v>-50819</v>
      </c>
      <c r="H21" s="19"/>
      <c r="J21" s="16"/>
    </row>
    <row r="22" spans="1:10" x14ac:dyDescent="0.3">
      <c r="A22" s="3">
        <v>784</v>
      </c>
      <c r="B22" s="16">
        <v>2100</v>
      </c>
      <c r="C22" s="17">
        <f>SUM(A22-B22)</f>
        <v>-1316</v>
      </c>
      <c r="D22" s="18" t="s">
        <v>21</v>
      </c>
      <c r="E22" s="41">
        <v>1927</v>
      </c>
      <c r="F22" s="16">
        <v>2800</v>
      </c>
      <c r="G22" s="17">
        <f>SUM(E22-F22)</f>
        <v>-873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12056.1</v>
      </c>
      <c r="B27" s="21">
        <f>SUM(B20:B26)</f>
        <v>55650</v>
      </c>
      <c r="C27" s="22">
        <f>SUM(C21:C26)</f>
        <v>-43593.9</v>
      </c>
      <c r="D27" s="23" t="s">
        <v>11</v>
      </c>
      <c r="E27" s="42">
        <v>135008</v>
      </c>
      <c r="F27" s="21">
        <f>SUM(F20:F26)</f>
        <v>186700</v>
      </c>
      <c r="G27" s="22">
        <f>SUM(G21:G26)</f>
        <v>-51692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72959.989999999991</v>
      </c>
      <c r="B29" s="21">
        <f>B18-B27</f>
        <v>83701</v>
      </c>
      <c r="C29" s="22">
        <f>C18-C27</f>
        <v>-10741.010000000002</v>
      </c>
      <c r="D29" s="23" t="s">
        <v>22</v>
      </c>
      <c r="E29" s="42">
        <f>E18-E27</f>
        <v>377579</v>
      </c>
      <c r="F29" s="21">
        <f>F18-F27</f>
        <v>323893</v>
      </c>
      <c r="G29" s="22">
        <f>G18-G27</f>
        <v>53686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3365.96</v>
      </c>
      <c r="B33" s="16">
        <v>3080</v>
      </c>
      <c r="C33" s="17">
        <f>SUM(A33-B33)</f>
        <v>285.96000000000004</v>
      </c>
      <c r="D33" s="20" t="s">
        <v>28</v>
      </c>
      <c r="E33" s="41">
        <v>37187</v>
      </c>
      <c r="F33" s="16">
        <v>39263</v>
      </c>
      <c r="G33" s="17">
        <f>SUM(E33-F33)</f>
        <v>-2076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312.5</v>
      </c>
      <c r="B35" s="16">
        <v>600</v>
      </c>
      <c r="C35" s="17">
        <f t="shared" si="2"/>
        <v>-287.5</v>
      </c>
      <c r="D35" s="20" t="s">
        <v>25</v>
      </c>
      <c r="E35" s="41">
        <v>1586</v>
      </c>
      <c r="F35" s="16">
        <v>2770</v>
      </c>
      <c r="G35" s="17">
        <f t="shared" si="3"/>
        <v>-1184</v>
      </c>
      <c r="H35" s="19"/>
    </row>
    <row r="36" spans="1:8" x14ac:dyDescent="0.3">
      <c r="A36" s="3">
        <v>142.33000000000001</v>
      </c>
      <c r="B36" s="16">
        <v>65</v>
      </c>
      <c r="C36" s="17">
        <f t="shared" si="2"/>
        <v>77.330000000000013</v>
      </c>
      <c r="D36" s="20" t="s">
        <v>26</v>
      </c>
      <c r="E36" s="41">
        <v>968</v>
      </c>
      <c r="F36" s="16">
        <v>910</v>
      </c>
      <c r="G36" s="17">
        <f t="shared" si="3"/>
        <v>58</v>
      </c>
      <c r="H36" s="19"/>
    </row>
    <row r="37" spans="1:8" x14ac:dyDescent="0.3">
      <c r="A37" s="3">
        <v>1465.94</v>
      </c>
      <c r="B37" s="16">
        <v>950</v>
      </c>
      <c r="C37" s="17">
        <f>SUM(A37-B37)</f>
        <v>515.94000000000005</v>
      </c>
      <c r="D37" s="20" t="s">
        <v>29</v>
      </c>
      <c r="E37" s="41">
        <v>13943</v>
      </c>
      <c r="F37" s="16">
        <v>13500</v>
      </c>
      <c r="G37" s="17">
        <f t="shared" si="3"/>
        <v>443</v>
      </c>
      <c r="H37" s="19"/>
    </row>
    <row r="38" spans="1:8" x14ac:dyDescent="0.3">
      <c r="A38" s="3">
        <v>70.52</v>
      </c>
      <c r="B38" s="16">
        <v>50</v>
      </c>
      <c r="C38" s="17">
        <f t="shared" si="2"/>
        <v>20.519999999999996</v>
      </c>
      <c r="D38" s="20" t="s">
        <v>42</v>
      </c>
      <c r="E38" s="41">
        <v>755</v>
      </c>
      <c r="F38" s="16">
        <v>695</v>
      </c>
      <c r="G38" s="17">
        <f t="shared" si="3"/>
        <v>60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3050</v>
      </c>
      <c r="F43" s="16">
        <v>2990</v>
      </c>
      <c r="G43" s="17">
        <f t="shared" si="3"/>
        <v>60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5731.25</v>
      </c>
      <c r="B45" s="16">
        <f>SUM(B33:B44)</f>
        <v>5095</v>
      </c>
      <c r="C45" s="17">
        <f>SUM(C33:C44)</f>
        <v>636.25000000000011</v>
      </c>
      <c r="D45" s="36" t="s">
        <v>33</v>
      </c>
      <c r="E45" s="41">
        <f>SUM(E33:E44)</f>
        <v>57580</v>
      </c>
      <c r="F45" s="16">
        <f>SUM(F33:F44)</f>
        <v>60128</v>
      </c>
      <c r="G45" s="17">
        <f>SUM(G33:G44)</f>
        <v>-2548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7512.55</v>
      </c>
      <c r="B48" s="16">
        <v>7810</v>
      </c>
      <c r="C48" s="17">
        <f t="shared" ref="C48:C54" si="4">SUM(A48-B48)</f>
        <v>-297.44999999999982</v>
      </c>
      <c r="D48" s="20" t="s">
        <v>28</v>
      </c>
      <c r="E48" s="41">
        <v>68936</v>
      </c>
      <c r="F48" s="16">
        <v>66002</v>
      </c>
      <c r="G48" s="17">
        <f t="shared" ref="G48:G54" si="5">SUM(E48-F48)</f>
        <v>2934</v>
      </c>
      <c r="H48" s="19"/>
    </row>
    <row r="49" spans="1:8" x14ac:dyDescent="0.3">
      <c r="A49" s="3">
        <v>626</v>
      </c>
      <c r="B49" s="16">
        <v>800</v>
      </c>
      <c r="C49" s="17">
        <f t="shared" si="4"/>
        <v>-174</v>
      </c>
      <c r="D49" s="20" t="s">
        <v>25</v>
      </c>
      <c r="E49" s="41">
        <v>2673</v>
      </c>
      <c r="F49" s="16">
        <v>1815</v>
      </c>
      <c r="G49" s="17">
        <f t="shared" si="5"/>
        <v>858</v>
      </c>
      <c r="H49" s="19"/>
    </row>
    <row r="50" spans="1:8" x14ac:dyDescent="0.3">
      <c r="A50" s="3">
        <v>6064.61</v>
      </c>
      <c r="B50" s="16">
        <v>750</v>
      </c>
      <c r="C50" s="17">
        <f t="shared" si="4"/>
        <v>5314.61</v>
      </c>
      <c r="D50" s="20" t="s">
        <v>12</v>
      </c>
      <c r="E50" s="41">
        <v>13340</v>
      </c>
      <c r="F50" s="16">
        <v>6550</v>
      </c>
      <c r="G50" s="17">
        <f t="shared" si="5"/>
        <v>6790</v>
      </c>
      <c r="H50" s="19"/>
    </row>
    <row r="51" spans="1:8" x14ac:dyDescent="0.3">
      <c r="A51" s="3">
        <v>8939.99</v>
      </c>
      <c r="B51" s="16">
        <v>6866</v>
      </c>
      <c r="C51" s="17">
        <f t="shared" si="4"/>
        <v>2073.9899999999998</v>
      </c>
      <c r="D51" s="20" t="s">
        <v>34</v>
      </c>
      <c r="E51" s="41">
        <v>50153</v>
      </c>
      <c r="F51" s="16">
        <v>54928</v>
      </c>
      <c r="G51" s="17">
        <f t="shared" si="5"/>
        <v>-4775</v>
      </c>
      <c r="H51" s="19"/>
    </row>
    <row r="52" spans="1:8" x14ac:dyDescent="0.3">
      <c r="A52" s="3">
        <v>25136.12</v>
      </c>
      <c r="B52" s="16">
        <v>21380</v>
      </c>
      <c r="C52" s="17">
        <f t="shared" si="4"/>
        <v>3756.119999999999</v>
      </c>
      <c r="D52" s="20" t="s">
        <v>45</v>
      </c>
      <c r="E52" s="41">
        <v>120034</v>
      </c>
      <c r="F52" s="16">
        <v>114980</v>
      </c>
      <c r="G52" s="17">
        <f t="shared" si="5"/>
        <v>5054</v>
      </c>
      <c r="H52" s="19"/>
    </row>
    <row r="53" spans="1:8" x14ac:dyDescent="0.3">
      <c r="A53" s="3">
        <v>12827.38</v>
      </c>
      <c r="B53" s="16">
        <v>7300</v>
      </c>
      <c r="C53" s="17">
        <f t="shared" si="4"/>
        <v>5527.3799999999992</v>
      </c>
      <c r="D53" s="20" t="s">
        <v>49</v>
      </c>
      <c r="E53" s="41">
        <v>25919</v>
      </c>
      <c r="F53" s="16">
        <v>10700</v>
      </c>
      <c r="G53" s="17">
        <f t="shared" si="5"/>
        <v>15219</v>
      </c>
      <c r="H53" s="19"/>
    </row>
    <row r="54" spans="1:8" x14ac:dyDescent="0.3">
      <c r="A54" s="8">
        <v>1255</v>
      </c>
      <c r="B54" s="34">
        <v>600</v>
      </c>
      <c r="C54" s="17">
        <f t="shared" si="4"/>
        <v>655</v>
      </c>
      <c r="D54" s="20" t="s">
        <v>46</v>
      </c>
      <c r="E54" s="46">
        <v>7970</v>
      </c>
      <c r="F54" s="34">
        <v>6441</v>
      </c>
      <c r="G54" s="17">
        <f t="shared" si="5"/>
        <v>1529</v>
      </c>
      <c r="H54" s="19"/>
    </row>
    <row r="55" spans="1:8" x14ac:dyDescent="0.3">
      <c r="A55" s="3">
        <f>SUM(A48:A54)</f>
        <v>62361.65</v>
      </c>
      <c r="B55" s="16">
        <f>SUM(B48:B54)</f>
        <v>45506</v>
      </c>
      <c r="C55" s="17">
        <f>SUM(C48:C54)</f>
        <v>16855.649999999998</v>
      </c>
      <c r="D55" s="36" t="s">
        <v>35</v>
      </c>
      <c r="E55" s="41">
        <f>SUM(E48:E54)</f>
        <v>289025</v>
      </c>
      <c r="F55" s="16">
        <f>SUM(F48:F54)</f>
        <v>261416</v>
      </c>
      <c r="G55" s="17">
        <f>SUM(G48:G54)</f>
        <v>27609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1056.8399999999999</v>
      </c>
      <c r="B58" s="16">
        <v>1089</v>
      </c>
      <c r="C58" s="17">
        <f>SUM(A58-B58)</f>
        <v>-32.160000000000082</v>
      </c>
      <c r="D58" s="20" t="s">
        <v>28</v>
      </c>
      <c r="E58" s="41">
        <v>10666</v>
      </c>
      <c r="F58" s="16">
        <v>11435</v>
      </c>
      <c r="G58" s="17">
        <f>SUM(E58-F58)</f>
        <v>-769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296</v>
      </c>
      <c r="G61" s="17">
        <f t="shared" si="7"/>
        <v>-296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43</v>
      </c>
      <c r="F62" s="16">
        <v>110</v>
      </c>
      <c r="G62" s="17">
        <f t="shared" si="7"/>
        <v>-67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4160</v>
      </c>
      <c r="F63" s="16">
        <v>4160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320</v>
      </c>
      <c r="G64" s="17">
        <f t="shared" si="7"/>
        <v>-287</v>
      </c>
      <c r="H64" s="19"/>
    </row>
    <row r="65" spans="1:8" x14ac:dyDescent="0.3">
      <c r="A65" s="3">
        <v>1680</v>
      </c>
      <c r="B65" s="16">
        <v>4200</v>
      </c>
      <c r="C65" s="17">
        <f t="shared" si="6"/>
        <v>-2520</v>
      </c>
      <c r="D65" s="20" t="s">
        <v>40</v>
      </c>
      <c r="E65" s="41">
        <v>5880</v>
      </c>
      <c r="F65" s="16">
        <v>4200</v>
      </c>
      <c r="G65" s="17">
        <f t="shared" si="7"/>
        <v>1680</v>
      </c>
      <c r="H65" s="19"/>
    </row>
    <row r="66" spans="1:8" x14ac:dyDescent="0.3">
      <c r="A66" s="3">
        <v>55.55</v>
      </c>
      <c r="B66" s="16">
        <v>25</v>
      </c>
      <c r="C66" s="17">
        <f t="shared" si="6"/>
        <v>30.549999999999997</v>
      </c>
      <c r="D66" s="20" t="s">
        <v>41</v>
      </c>
      <c r="E66" s="41">
        <v>58</v>
      </c>
      <c r="F66" s="16">
        <v>200</v>
      </c>
      <c r="G66" s="17">
        <f t="shared" si="7"/>
        <v>-142</v>
      </c>
      <c r="H66" s="19"/>
    </row>
    <row r="67" spans="1:8" x14ac:dyDescent="0.3">
      <c r="A67" s="8">
        <v>714.67</v>
      </c>
      <c r="B67" s="34">
        <v>-1300</v>
      </c>
      <c r="C67" s="35">
        <f t="shared" si="6"/>
        <v>2014.67</v>
      </c>
      <c r="D67" s="20" t="s">
        <v>12</v>
      </c>
      <c r="E67" s="46">
        <v>6445</v>
      </c>
      <c r="F67" s="34">
        <v>-4070</v>
      </c>
      <c r="G67" s="17">
        <f>SUM(E67-F67)</f>
        <v>10515</v>
      </c>
      <c r="H67" s="19"/>
    </row>
    <row r="68" spans="1:8" x14ac:dyDescent="0.3">
      <c r="A68" s="3">
        <f>SUM(A58:A67)</f>
        <v>4027.0600000000004</v>
      </c>
      <c r="B68" s="16">
        <f>SUM(B58:B67)</f>
        <v>4611</v>
      </c>
      <c r="C68" s="17">
        <f>SUM(C58:C67)</f>
        <v>-583.9399999999996</v>
      </c>
      <c r="D68" s="36" t="s">
        <v>35</v>
      </c>
      <c r="E68" s="41">
        <f>SUM(E58:E67)</f>
        <v>27382</v>
      </c>
      <c r="F68" s="16">
        <f>SUM(F58:F67)</f>
        <v>16651</v>
      </c>
      <c r="G68" s="17">
        <f>SUM(E68-F68)</f>
        <v>10731</v>
      </c>
      <c r="H68" s="19"/>
    </row>
    <row r="69" spans="1:8" x14ac:dyDescent="0.3">
      <c r="A69" s="4">
        <f>A68+A55+A45</f>
        <v>72119.960000000006</v>
      </c>
      <c r="B69" s="21">
        <f>SUM(B45+B55+B68)</f>
        <v>55212</v>
      </c>
      <c r="C69" s="22">
        <f>A69-B69</f>
        <v>16907.960000000006</v>
      </c>
      <c r="D69" s="23" t="s">
        <v>43</v>
      </c>
      <c r="E69" s="42">
        <f>E68+E55+E45</f>
        <v>373987</v>
      </c>
      <c r="F69" s="21">
        <f>SUM(F45+F55+F68)</f>
        <v>338195</v>
      </c>
      <c r="G69" s="22">
        <f>E69-F69</f>
        <v>35792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840.02999999998428</v>
      </c>
      <c r="B72" s="37">
        <f>B29-B69</f>
        <v>28489</v>
      </c>
      <c r="C72" s="38">
        <f>C29-C69</f>
        <v>-27648.970000000008</v>
      </c>
      <c r="D72" s="39" t="s">
        <v>14</v>
      </c>
      <c r="E72" s="47">
        <v>3573.61</v>
      </c>
      <c r="F72" s="37">
        <f>F29-F69</f>
        <v>-14302</v>
      </c>
      <c r="G72" s="38">
        <f>SUM(E72-F72)</f>
        <v>17875.61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2022-09-09T18:36:42Z</dcterms:modified>
</cp:coreProperties>
</file>