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Calendar Raffle\2023 Calendar\"/>
    </mc:Choice>
  </mc:AlternateContent>
  <xr:revisionPtr revIDLastSave="0" documentId="13_ncr:1_{6286F99D-3319-49DD-82A7-498D101FED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D14" i="1" l="1"/>
  <c r="D15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8" i="1"/>
  <c r="D2" i="1"/>
  <c r="D31" i="1" l="1"/>
  <c r="D5" i="1"/>
  <c r="D3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D13" authorId="0" shapeId="0" xr:uid="{BE735062-6A14-40F5-9F4D-E076B94097D1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$75 Visa gift card, $125 Visa gift card (plus activation fees), Drake bag, Tactacam 5.0</t>
        </r>
      </text>
    </comment>
  </commentList>
</comments>
</file>

<file path=xl/sharedStrings.xml><?xml version="1.0" encoding="utf-8"?>
<sst xmlns="http://schemas.openxmlformats.org/spreadsheetml/2006/main" count="50" uniqueCount="42">
  <si>
    <t>Cost</t>
  </si>
  <si>
    <t>Quantity</t>
  </si>
  <si>
    <t>Expense</t>
  </si>
  <si>
    <t xml:space="preserve">Printing </t>
  </si>
  <si>
    <t>Income</t>
  </si>
  <si>
    <t>Calendar Sales</t>
  </si>
  <si>
    <t>Ad Sales</t>
  </si>
  <si>
    <t>Gross Income</t>
  </si>
  <si>
    <t>Gross Expense</t>
  </si>
  <si>
    <t>Calendar Net</t>
  </si>
  <si>
    <t>Browning Knives</t>
  </si>
  <si>
    <t>Prize mailing &amp; shipping</t>
  </si>
  <si>
    <t>Seller's reward prizes</t>
  </si>
  <si>
    <t>Online shipping income</t>
  </si>
  <si>
    <t>SportDOG Collars</t>
  </si>
  <si>
    <t>Stormy Kromer</t>
  </si>
  <si>
    <t>Russell Moccasin $200 Gift Cards</t>
  </si>
  <si>
    <t>Ad exchange value</t>
  </si>
  <si>
    <t>Kohler Faucets</t>
  </si>
  <si>
    <t>Packer Items</t>
  </si>
  <si>
    <t>Virlee Firearms</t>
  </si>
  <si>
    <t>Lure-In Fishing Certificate</t>
  </si>
  <si>
    <t>FB ads</t>
  </si>
  <si>
    <t>Data entry</t>
  </si>
  <si>
    <t>$50 Scheels Gift Cards</t>
  </si>
  <si>
    <t>Hoppe Gun Vises</t>
  </si>
  <si>
    <t>Scheels Firearms/pellet grill</t>
  </si>
  <si>
    <t>Conro's Resort Stays</t>
  </si>
  <si>
    <t>Vortex Optics</t>
  </si>
  <si>
    <t>Banquet Package</t>
  </si>
  <si>
    <t>Bruce Urben Decoy</t>
  </si>
  <si>
    <t>Francis Tree Certificates</t>
  </si>
  <si>
    <t>2-night Door County Landmark Resort Cert</t>
  </si>
  <si>
    <t>If redeemed, 2 tix @ $60, Honker at $150</t>
  </si>
  <si>
    <t>From inventory</t>
  </si>
  <si>
    <t>Donation</t>
  </si>
  <si>
    <t>Notes</t>
  </si>
  <si>
    <t>Calendar order shipping</t>
  </si>
  <si>
    <t>Ad exchange</t>
  </si>
  <si>
    <t>Partial donation, will need to purchase 46 approx.</t>
  </si>
  <si>
    <t>3 from inventory, will need to purchase 9, cost estimated</t>
  </si>
  <si>
    <t>Donation request submitted, may need to purchase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</si>
</sst>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44" fontId="2" fillId="0" borderId="1" xfId="1" applyFont="1" applyBorder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1" applyNumberFormat="1" applyFont="1" applyBorder="1" applyAlignment="1">
      <alignment wrapText="1"/>
    </xf>
    <xf numFmtId="44" fontId="2" fillId="0" borderId="0" xfId="1" applyFont="1" applyBorder="1" applyAlignment="1">
      <alignment wrapText="1"/>
    </xf>
    <xf numFmtId="0" fontId="0" fillId="0" borderId="0" xfId="1" applyNumberFormat="1" applyFont="1" applyBorder="1"/>
    <xf numFmtId="44" fontId="0" fillId="0" borderId="0" xfId="1" applyFont="1" applyBorder="1"/>
    <xf numFmtId="0" fontId="2" fillId="0" borderId="0" xfId="1" applyNumberFormat="1" applyFont="1" applyBorder="1"/>
    <xf numFmtId="44" fontId="2" fillId="0" borderId="0" xfId="1" applyFont="1" applyBorder="1"/>
    <xf numFmtId="44" fontId="0" fillId="0" borderId="0" xfId="1" applyFont="1" applyBorder="1" applyAlignment="1">
      <alignment horizontal="left"/>
    </xf>
    <xf numFmtId="44" fontId="2" fillId="0" borderId="2" xfId="1" applyFont="1" applyBorder="1"/>
    <xf numFmtId="44" fontId="0" fillId="2" borderId="0" xfId="1" applyFont="1" applyFill="1" applyBorder="1"/>
    <xf numFmtId="44" fontId="0" fillId="0" borderId="0" xfId="1" applyFont="1" applyFill="1" applyBorder="1"/>
    <xf numFmtId="44" fontId="0" fillId="3" borderId="0" xfId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3"/>
  <sheetViews>
    <sheetView tabSelected="1" workbookViewId="0">
      <selection activeCell="F19" sqref="F19"/>
    </sheetView>
  </sheetViews>
  <sheetFormatPr defaultColWidth="9.109375" defaultRowHeight="14.4" x14ac:dyDescent="0.3"/>
  <cols>
    <col min="1" max="1" width="37.77734375" customWidth="1"/>
    <col min="2" max="2" width="11.109375" style="6" customWidth="1"/>
    <col min="3" max="3" width="11.109375" style="7" bestFit="1" customWidth="1"/>
    <col min="4" max="4" width="15.44140625" style="7" customWidth="1"/>
    <col min="5" max="5" width="14.21875" style="7" customWidth="1"/>
    <col min="6" max="6" width="34.109375" customWidth="1"/>
  </cols>
  <sheetData>
    <row r="1" spans="1:6" s="3" customFormat="1" ht="27" customHeight="1" x14ac:dyDescent="0.3">
      <c r="A1" s="3" t="s">
        <v>4</v>
      </c>
      <c r="B1" s="4" t="s">
        <v>1</v>
      </c>
      <c r="C1" s="5" t="s">
        <v>0</v>
      </c>
      <c r="D1" s="5" t="s">
        <v>4</v>
      </c>
      <c r="E1" s="5" t="s">
        <v>17</v>
      </c>
      <c r="F1" s="3" t="s">
        <v>36</v>
      </c>
    </row>
    <row r="2" spans="1:6" x14ac:dyDescent="0.3">
      <c r="A2" t="s">
        <v>5</v>
      </c>
      <c r="B2" s="6">
        <v>4729</v>
      </c>
      <c r="C2" s="7">
        <v>20</v>
      </c>
      <c r="D2" s="7">
        <f>SUM(B2*C2)</f>
        <v>94580</v>
      </c>
    </row>
    <row r="3" spans="1:6" x14ac:dyDescent="0.3">
      <c r="A3" t="s">
        <v>13</v>
      </c>
      <c r="C3" s="7">
        <v>3287</v>
      </c>
      <c r="D3" s="7">
        <v>3287</v>
      </c>
    </row>
    <row r="4" spans="1:6" x14ac:dyDescent="0.3">
      <c r="A4" t="s">
        <v>6</v>
      </c>
    </row>
    <row r="5" spans="1:6" s="2" customFormat="1" x14ac:dyDescent="0.3">
      <c r="A5" s="2" t="s">
        <v>7</v>
      </c>
      <c r="B5" s="8"/>
      <c r="C5" s="9"/>
      <c r="D5" s="11">
        <f>SUM(D2:D4)</f>
        <v>97867</v>
      </c>
      <c r="E5" s="9"/>
    </row>
    <row r="6" spans="1:6" s="2" customFormat="1" ht="7.5" customHeight="1" x14ac:dyDescent="0.3">
      <c r="B6" s="8"/>
      <c r="C6" s="9"/>
      <c r="D6" s="9"/>
      <c r="E6" s="9"/>
    </row>
    <row r="7" spans="1:6" s="2" customFormat="1" x14ac:dyDescent="0.3">
      <c r="A7" s="2" t="s">
        <v>2</v>
      </c>
      <c r="B7" s="8" t="s">
        <v>1</v>
      </c>
      <c r="C7" s="9" t="s">
        <v>0</v>
      </c>
      <c r="D7" s="9" t="s">
        <v>2</v>
      </c>
      <c r="E7" s="9"/>
    </row>
    <row r="8" spans="1:6" x14ac:dyDescent="0.3">
      <c r="A8" t="s">
        <v>3</v>
      </c>
      <c r="B8" s="6">
        <v>5500</v>
      </c>
      <c r="C8" s="7">
        <v>1.0829</v>
      </c>
      <c r="D8" s="7">
        <f>SUM(B8*C8)</f>
        <v>5955.95</v>
      </c>
    </row>
    <row r="9" spans="1:6" x14ac:dyDescent="0.3">
      <c r="A9" t="s">
        <v>22</v>
      </c>
      <c r="C9" s="7">
        <v>508.61</v>
      </c>
      <c r="D9" s="7">
        <v>508.61</v>
      </c>
    </row>
    <row r="10" spans="1:6" x14ac:dyDescent="0.3">
      <c r="A10" t="s">
        <v>37</v>
      </c>
      <c r="C10" s="7">
        <v>3000</v>
      </c>
      <c r="D10" s="7">
        <v>3000</v>
      </c>
    </row>
    <row r="11" spans="1:6" x14ac:dyDescent="0.3">
      <c r="A11" t="s">
        <v>11</v>
      </c>
      <c r="C11" s="10">
        <v>2000</v>
      </c>
      <c r="D11" s="7">
        <v>2000</v>
      </c>
    </row>
    <row r="12" spans="1:6" x14ac:dyDescent="0.3">
      <c r="A12" t="s">
        <v>23</v>
      </c>
      <c r="C12" s="10"/>
      <c r="D12" s="7">
        <v>2380</v>
      </c>
    </row>
    <row r="13" spans="1:6" x14ac:dyDescent="0.3">
      <c r="A13" t="s">
        <v>12</v>
      </c>
      <c r="C13" s="10">
        <v>83</v>
      </c>
      <c r="D13" s="7">
        <v>409.99</v>
      </c>
    </row>
    <row r="14" spans="1:6" x14ac:dyDescent="0.3">
      <c r="A14" t="s">
        <v>26</v>
      </c>
      <c r="B14" s="6">
        <v>1</v>
      </c>
      <c r="C14" s="7">
        <v>21075</v>
      </c>
      <c r="D14" s="7">
        <f t="shared" ref="D14:D30" si="0">SUM(B14*C14)</f>
        <v>21075</v>
      </c>
    </row>
    <row r="15" spans="1:6" x14ac:dyDescent="0.3">
      <c r="A15" t="s">
        <v>20</v>
      </c>
      <c r="B15" s="6">
        <v>1</v>
      </c>
      <c r="C15" s="7">
        <v>15804</v>
      </c>
      <c r="D15" s="7">
        <f t="shared" si="0"/>
        <v>15804</v>
      </c>
    </row>
    <row r="16" spans="1:6" x14ac:dyDescent="0.3">
      <c r="A16" t="s">
        <v>24</v>
      </c>
      <c r="B16" s="6">
        <v>56</v>
      </c>
      <c r="C16" s="13">
        <v>50</v>
      </c>
      <c r="D16" s="12">
        <v>2300</v>
      </c>
      <c r="E16" s="13"/>
      <c r="F16" t="s">
        <v>39</v>
      </c>
    </row>
    <row r="17" spans="1:6" x14ac:dyDescent="0.3">
      <c r="A17" t="s">
        <v>25</v>
      </c>
      <c r="B17" s="6">
        <v>22</v>
      </c>
      <c r="C17" s="7">
        <v>12</v>
      </c>
      <c r="D17" s="7">
        <f t="shared" si="0"/>
        <v>264</v>
      </c>
    </row>
    <row r="18" spans="1:6" x14ac:dyDescent="0.3">
      <c r="A18" t="s">
        <v>14</v>
      </c>
      <c r="B18" s="6">
        <v>12</v>
      </c>
      <c r="C18" s="7">
        <v>0</v>
      </c>
      <c r="D18" s="7">
        <f t="shared" si="0"/>
        <v>0</v>
      </c>
      <c r="F18" t="s">
        <v>35</v>
      </c>
    </row>
    <row r="19" spans="1:6" x14ac:dyDescent="0.3">
      <c r="A19" t="s">
        <v>10</v>
      </c>
      <c r="B19" s="6">
        <v>52</v>
      </c>
      <c r="C19" s="7">
        <v>11.5</v>
      </c>
      <c r="D19" s="7">
        <f t="shared" si="0"/>
        <v>598</v>
      </c>
      <c r="F19" t="s">
        <v>34</v>
      </c>
    </row>
    <row r="20" spans="1:6" x14ac:dyDescent="0.3">
      <c r="A20" t="s">
        <v>15</v>
      </c>
      <c r="B20" s="6">
        <v>52</v>
      </c>
      <c r="C20" s="7">
        <v>25</v>
      </c>
      <c r="D20" s="7">
        <f t="shared" si="0"/>
        <v>1300</v>
      </c>
    </row>
    <row r="21" spans="1:6" x14ac:dyDescent="0.3">
      <c r="A21" t="s">
        <v>19</v>
      </c>
      <c r="B21" s="6">
        <v>12</v>
      </c>
      <c r="D21" s="7">
        <f t="shared" si="0"/>
        <v>0</v>
      </c>
      <c r="F21" t="s">
        <v>35</v>
      </c>
    </row>
    <row r="22" spans="1:6" x14ac:dyDescent="0.3">
      <c r="A22" t="s">
        <v>16</v>
      </c>
      <c r="B22" s="6">
        <v>12</v>
      </c>
      <c r="D22" s="7">
        <f t="shared" si="0"/>
        <v>0</v>
      </c>
      <c r="E22" s="7">
        <v>2000</v>
      </c>
      <c r="F22" t="s">
        <v>38</v>
      </c>
    </row>
    <row r="23" spans="1:6" x14ac:dyDescent="0.3">
      <c r="A23" t="s">
        <v>27</v>
      </c>
      <c r="B23" s="6">
        <v>6</v>
      </c>
      <c r="D23" s="7">
        <f t="shared" si="0"/>
        <v>0</v>
      </c>
      <c r="F23" t="s">
        <v>38</v>
      </c>
    </row>
    <row r="24" spans="1:6" x14ac:dyDescent="0.3">
      <c r="A24" t="s">
        <v>18</v>
      </c>
      <c r="B24" s="6">
        <v>3</v>
      </c>
      <c r="D24" s="7">
        <f t="shared" si="0"/>
        <v>0</v>
      </c>
      <c r="E24" s="7">
        <v>350</v>
      </c>
      <c r="F24" t="s">
        <v>38</v>
      </c>
    </row>
    <row r="25" spans="1:6" x14ac:dyDescent="0.3">
      <c r="A25" t="s">
        <v>31</v>
      </c>
      <c r="B25" s="6">
        <v>3</v>
      </c>
      <c r="D25" s="7">
        <f t="shared" si="0"/>
        <v>0</v>
      </c>
      <c r="E25" s="7">
        <v>150</v>
      </c>
      <c r="F25" t="s">
        <v>38</v>
      </c>
    </row>
    <row r="26" spans="1:6" x14ac:dyDescent="0.3">
      <c r="A26" t="s">
        <v>28</v>
      </c>
      <c r="B26" s="6">
        <v>12</v>
      </c>
      <c r="C26" s="14">
        <v>100</v>
      </c>
      <c r="D26" s="12">
        <f t="shared" si="0"/>
        <v>1200</v>
      </c>
      <c r="F26" t="s">
        <v>40</v>
      </c>
    </row>
    <row r="27" spans="1:6" x14ac:dyDescent="0.3">
      <c r="A27" t="s">
        <v>29</v>
      </c>
      <c r="B27" s="6">
        <v>3</v>
      </c>
      <c r="C27" s="7">
        <v>210</v>
      </c>
      <c r="D27" s="7">
        <f t="shared" si="0"/>
        <v>630</v>
      </c>
      <c r="F27" t="s">
        <v>33</v>
      </c>
    </row>
    <row r="28" spans="1:6" x14ac:dyDescent="0.3">
      <c r="A28" t="s">
        <v>30</v>
      </c>
      <c r="B28" s="6">
        <v>1</v>
      </c>
      <c r="D28" s="7">
        <f t="shared" si="0"/>
        <v>0</v>
      </c>
    </row>
    <row r="29" spans="1:6" x14ac:dyDescent="0.3">
      <c r="A29" t="s">
        <v>32</v>
      </c>
      <c r="B29" s="6">
        <v>2</v>
      </c>
      <c r="D29" s="12">
        <f t="shared" si="0"/>
        <v>0</v>
      </c>
      <c r="F29" t="s">
        <v>41</v>
      </c>
    </row>
    <row r="30" spans="1:6" x14ac:dyDescent="0.3">
      <c r="A30" t="s">
        <v>21</v>
      </c>
      <c r="B30" s="6">
        <v>3</v>
      </c>
      <c r="D30" s="7">
        <f t="shared" si="0"/>
        <v>0</v>
      </c>
    </row>
    <row r="31" spans="1:6" x14ac:dyDescent="0.3">
      <c r="A31" s="2" t="s">
        <v>8</v>
      </c>
      <c r="D31" s="11">
        <f>SUM(D8:D30)</f>
        <v>57425.55</v>
      </c>
    </row>
    <row r="32" spans="1:6" ht="7.5" customHeight="1" thickBot="1" x14ac:dyDescent="0.35"/>
    <row r="33" spans="1:5" s="2" customFormat="1" ht="15" thickTop="1" x14ac:dyDescent="0.3">
      <c r="A33" s="2" t="s">
        <v>9</v>
      </c>
      <c r="B33" s="8"/>
      <c r="C33" s="9"/>
      <c r="D33" s="1">
        <f>SUM(D5-D31)</f>
        <v>40441.449999999997</v>
      </c>
      <c r="E33" s="9"/>
    </row>
  </sheetData>
  <pageMargins left="0.7" right="0.7" top="0.75" bottom="0.75" header="0.3" footer="0.3"/>
  <pageSetup orientation="portrait" horizontalDpi="4294967293" verticalDpi="4294967293" r:id="rId1"/>
  <headerFooter>
    <oddHeader>&amp;C2016 Calendar Raffle Budget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Owner</cp:lastModifiedBy>
  <cp:lastPrinted>2015-02-24T19:24:58Z</cp:lastPrinted>
  <dcterms:created xsi:type="dcterms:W3CDTF">2015-02-09T20:07:48Z</dcterms:created>
  <dcterms:modified xsi:type="dcterms:W3CDTF">2023-01-11T22:19:54Z</dcterms:modified>
</cp:coreProperties>
</file>