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C620D754-E5B7-49F4-A510-9D20B3D34167}" xr6:coauthVersionLast="47" xr6:coauthVersionMax="47" xr10:uidLastSave="{00000000-0000-0000-0000-000000000000}"/>
  <bookViews>
    <workbookView xWindow="732" yWindow="0" windowWidth="16236" windowHeight="12360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7" i="1" l="1"/>
  <c r="C33" i="1"/>
  <c r="C32" i="1"/>
  <c r="C31" i="1"/>
  <c r="C30" i="1"/>
  <c r="C29" i="1"/>
  <c r="B42" i="1" l="1"/>
  <c r="B25" i="1" l="1"/>
  <c r="B44" i="1" s="1"/>
  <c r="C3" i="1" l="1"/>
  <c r="C28" i="1"/>
  <c r="C4" i="1"/>
  <c r="C27" i="1"/>
  <c r="C42" i="1" s="1"/>
  <c r="C5" i="1" l="1"/>
  <c r="C6" i="1"/>
  <c r="C8" i="1"/>
  <c r="C2" i="1"/>
  <c r="C25" i="1" l="1"/>
  <c r="C44" i="1" s="1"/>
</calcChain>
</file>

<file path=xl/sharedStrings.xml><?xml version="1.0" encoding="utf-8"?>
<sst xmlns="http://schemas.openxmlformats.org/spreadsheetml/2006/main" count="46" uniqueCount="46">
  <si>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</si>
  <si>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</si>
  <si>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</si>
  <si>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</si>
  <si>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</si>
  <si>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</si>
  <si>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</si>
  <si>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</si>
  <si>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</si>
  <si>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</si>
  <si>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</si>
  <si>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</si>
  <si>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</si>
  <si>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Valley Shoot</t>
  </si>
  <si>
    <t>Calendar</t>
  </si>
  <si>
    <t>SC WI Golf Outing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</si>
  <si>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</si>
  <si>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</si>
  <si>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</si>
  <si>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</si>
  <si>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</si>
  <si>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</si>
  <si>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Nicolet Shoot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</si>
  <si>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</si>
  <si>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</si>
  <si>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</si>
  <si>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</si>
  <si>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</si>
  <si>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</si>
  <si>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</si>
  <si>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June Class A</t>
  </si>
  <si>
    <t>August Class A</t>
  </si>
  <si>
    <t>October Class A</t>
  </si>
  <si>
    <t>November Class A</t>
  </si>
  <si>
    <t>December Class A</t>
  </si>
  <si>
    <t>Chilton Mini Bash</t>
  </si>
  <si>
    <t>Chilton APF Class A</t>
  </si>
  <si>
    <t>West Allis Cabin Fever Bash</t>
  </si>
  <si>
    <t>South Suburban Mini Bash (4 class A's drawn, see below)</t>
  </si>
  <si>
    <t>April Class A = South Suburban Taurus Class A</t>
  </si>
  <si>
    <t>April Class A = South Suburban Glock Class A</t>
  </si>
  <si>
    <t>South Suburban Citadel Class A</t>
  </si>
  <si>
    <t>South Suburban S&amp;W Class A</t>
  </si>
  <si>
    <t>Bash on the Bay</t>
  </si>
  <si>
    <t>May Class A = Waukesha Glock (SE Outing) Class A</t>
  </si>
  <si>
    <t>Event cancelled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</si>
</sst>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  <row r="4">
          <cell r="I4">
            <v>941.5</v>
          </cell>
        </row>
        <row r="5">
          <cell r="I5">
            <v>845</v>
          </cell>
        </row>
        <row r="6">
          <cell r="I6">
            <v>7092.21</v>
          </cell>
        </row>
        <row r="7">
          <cell r="I7">
            <v>11414.36</v>
          </cell>
        </row>
        <row r="8">
          <cell r="I8">
            <v>37895.629999999997</v>
          </cell>
        </row>
        <row r="9">
          <cell r="I9">
            <v>29059.059999999998</v>
          </cell>
        </row>
        <row r="10">
          <cell r="I10">
            <v>1050.22</v>
          </cell>
        </row>
        <row r="11">
          <cell r="I11">
            <v>817</v>
          </cell>
        </row>
        <row r="12">
          <cell r="I12">
            <v>686</v>
          </cell>
        </row>
        <row r="13">
          <cell r="I13">
            <v>697</v>
          </cell>
        </row>
        <row r="14">
          <cell r="I14">
            <v>867</v>
          </cell>
        </row>
        <row r="16">
          <cell r="I16">
            <v>12604.02</v>
          </cell>
        </row>
        <row r="17">
          <cell r="M17">
            <v>1670.01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4"/>
  <sheetViews>
    <sheetView tabSelected="1" workbookViewId="0">
      <selection activeCell="C12" sqref="C12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1.88671875" customWidth="1"/>
  </cols>
  <sheetData>
    <row r="1" spans="1:4" ht="28.8" x14ac:dyDescent="0.3">
      <c r="A1" s="1" t="s">
        <v>0</v>
      </c>
      <c r="B1" s="2" t="s">
        <v>20</v>
      </c>
      <c r="C1" s="2" t="s">
        <v>24</v>
      </c>
      <c r="D1" s="13" t="s">
        <v>25</v>
      </c>
    </row>
    <row r="2" spans="1:4" x14ac:dyDescent="0.3">
      <c r="A2" s="9" t="s">
        <v>19</v>
      </c>
      <c r="B2" s="11">
        <v>500</v>
      </c>
      <c r="C2" s="11">
        <f>SUM('[1]2023 Nets'!$I$2)</f>
        <v>700</v>
      </c>
      <c r="D2" s="14"/>
    </row>
    <row r="3" spans="1:4" x14ac:dyDescent="0.3">
      <c r="A3" s="9" t="s">
        <v>35</v>
      </c>
      <c r="B3" s="11">
        <v>0</v>
      </c>
      <c r="C3" s="11">
        <f>SUM('[1]2023 Nets'!$I$5)</f>
        <v>845</v>
      </c>
      <c r="D3" s="14"/>
    </row>
    <row r="4" spans="1:4" x14ac:dyDescent="0.3">
      <c r="A4" s="9" t="s">
        <v>37</v>
      </c>
      <c r="B4" s="11">
        <v>0</v>
      </c>
      <c r="C4" s="11">
        <f>SUM('[1]2023 Nets'!$I$6)</f>
        <v>7092.21</v>
      </c>
      <c r="D4" s="14"/>
    </row>
    <row r="5" spans="1:4" x14ac:dyDescent="0.3">
      <c r="A5" s="9" t="s">
        <v>1</v>
      </c>
      <c r="B5" s="11">
        <v>18000</v>
      </c>
      <c r="C5" s="11">
        <f>SUM('[1]2023 Nets'!$I$7)</f>
        <v>11414.36</v>
      </c>
      <c r="D5" s="14"/>
    </row>
    <row r="6" spans="1:4" x14ac:dyDescent="0.3">
      <c r="A6" s="3" t="s">
        <v>10</v>
      </c>
      <c r="B6" s="4">
        <v>34000</v>
      </c>
      <c r="C6" s="11">
        <f>SUM('[1]2023 Nets'!$I$8)</f>
        <v>37895.629999999997</v>
      </c>
      <c r="D6" s="15"/>
    </row>
    <row r="7" spans="1:4" x14ac:dyDescent="0.3">
      <c r="A7" s="3" t="s">
        <v>16</v>
      </c>
      <c r="B7" s="4">
        <v>25000</v>
      </c>
      <c r="C7" s="11">
        <f>SUM('[1]2023 Nets'!$I$9)</f>
        <v>29059.059999999998</v>
      </c>
      <c r="D7" s="15"/>
    </row>
    <row r="8" spans="1:4" x14ac:dyDescent="0.3">
      <c r="A8" s="3" t="s">
        <v>38</v>
      </c>
      <c r="B8" s="4">
        <v>3700</v>
      </c>
      <c r="C8" s="11">
        <f>SUM('[1]2023 Nets'!$I$10)</f>
        <v>1050.22</v>
      </c>
      <c r="D8" s="15"/>
    </row>
    <row r="9" spans="1:4" x14ac:dyDescent="0.3">
      <c r="A9" s="3" t="s">
        <v>13</v>
      </c>
      <c r="B9" s="4">
        <v>3800</v>
      </c>
      <c r="C9" s="11"/>
      <c r="D9" s="15"/>
    </row>
    <row r="10" spans="1:4" x14ac:dyDescent="0.3">
      <c r="A10" s="3" t="s">
        <v>5</v>
      </c>
      <c r="B10" s="4">
        <v>9100</v>
      </c>
      <c r="C10" s="11">
        <f>SUM('[1]2023 Nets'!$I$16)</f>
        <v>12604.02</v>
      </c>
      <c r="D10" s="15"/>
    </row>
    <row r="11" spans="1:4" x14ac:dyDescent="0.3">
      <c r="A11" s="3" t="s">
        <v>43</v>
      </c>
      <c r="B11" s="4">
        <v>7000</v>
      </c>
      <c r="C11" s="11"/>
      <c r="D11" s="15"/>
    </row>
    <row r="12" spans="1:4" x14ac:dyDescent="0.3">
      <c r="A12" s="3" t="s">
        <v>15</v>
      </c>
      <c r="B12" s="4">
        <v>6800</v>
      </c>
      <c r="C12" s="11">
        <v>0</v>
      </c>
      <c r="D12" s="15" t="s">
        <v>45</v>
      </c>
    </row>
    <row r="13" spans="1:4" x14ac:dyDescent="0.3">
      <c r="A13" s="3" t="s">
        <v>2</v>
      </c>
      <c r="B13" s="4">
        <v>5800</v>
      </c>
      <c r="C13" s="11"/>
      <c r="D13" s="15"/>
    </row>
    <row r="14" spans="1:4" x14ac:dyDescent="0.3">
      <c r="A14" s="3" t="s">
        <v>3</v>
      </c>
      <c r="B14" s="4">
        <v>4400</v>
      </c>
      <c r="C14" s="11"/>
      <c r="D14" s="15"/>
    </row>
    <row r="15" spans="1:4" x14ac:dyDescent="0.3">
      <c r="A15" s="3" t="s">
        <v>4</v>
      </c>
      <c r="B15" s="4">
        <v>10100</v>
      </c>
      <c r="C15" s="11"/>
      <c r="D15" s="15"/>
    </row>
    <row r="16" spans="1:4" x14ac:dyDescent="0.3">
      <c r="A16" s="3" t="s">
        <v>6</v>
      </c>
      <c r="B16" s="4">
        <v>5500</v>
      </c>
      <c r="C16" s="11"/>
      <c r="D16" s="15"/>
    </row>
    <row r="17" spans="1:4" x14ac:dyDescent="0.3">
      <c r="A17" s="3" t="s">
        <v>21</v>
      </c>
      <c r="B17" s="4">
        <v>1000</v>
      </c>
      <c r="C17" s="11"/>
      <c r="D17" s="15"/>
    </row>
    <row r="18" spans="1:4" x14ac:dyDescent="0.3">
      <c r="A18" s="3" t="s">
        <v>7</v>
      </c>
      <c r="B18" s="12">
        <v>4600</v>
      </c>
      <c r="C18" s="11"/>
      <c r="D18" s="15"/>
    </row>
    <row r="19" spans="1:4" x14ac:dyDescent="0.3">
      <c r="A19" s="3" t="s">
        <v>8</v>
      </c>
      <c r="B19" s="4">
        <v>11100</v>
      </c>
      <c r="C19" s="11"/>
      <c r="D19" s="15"/>
    </row>
    <row r="20" spans="1:4" x14ac:dyDescent="0.3">
      <c r="A20" s="3" t="s">
        <v>9</v>
      </c>
      <c r="B20" s="4">
        <v>10600</v>
      </c>
      <c r="C20" s="11"/>
      <c r="D20" s="15"/>
    </row>
    <row r="21" spans="1:4" x14ac:dyDescent="0.3">
      <c r="A21" s="3" t="s">
        <v>22</v>
      </c>
      <c r="B21" s="4">
        <v>1500</v>
      </c>
      <c r="C21" s="11"/>
      <c r="D21" s="15"/>
    </row>
    <row r="22" spans="1:4" x14ac:dyDescent="0.3">
      <c r="A22" s="3" t="s">
        <v>18</v>
      </c>
      <c r="B22" s="4">
        <v>1000</v>
      </c>
      <c r="C22" s="11"/>
      <c r="D22" s="15"/>
    </row>
    <row r="23" spans="1:4" x14ac:dyDescent="0.3">
      <c r="A23" s="3" t="s">
        <v>11</v>
      </c>
      <c r="B23" s="4">
        <v>7700</v>
      </c>
      <c r="C23" s="11"/>
      <c r="D23" s="15"/>
    </row>
    <row r="24" spans="1:4" x14ac:dyDescent="0.3">
      <c r="A24" s="3" t="s">
        <v>12</v>
      </c>
      <c r="B24" s="4">
        <v>9400</v>
      </c>
      <c r="C24" s="11"/>
      <c r="D24" s="15"/>
    </row>
    <row r="25" spans="1:4" x14ac:dyDescent="0.3">
      <c r="A25" s="6" t="s">
        <v>26</v>
      </c>
      <c r="B25" s="7">
        <f>SUM(B2:B24)</f>
        <v>180600</v>
      </c>
      <c r="C25" s="7">
        <f>SUM(C2:C24)</f>
        <v>100660.5</v>
      </c>
    </row>
    <row r="26" spans="1:4" x14ac:dyDescent="0.3">
      <c r="C26" s="8"/>
    </row>
    <row r="27" spans="1:4" x14ac:dyDescent="0.3">
      <c r="A27" s="15" t="s">
        <v>29</v>
      </c>
      <c r="B27" s="16">
        <v>1500</v>
      </c>
      <c r="C27" s="4">
        <f>SUM('[1]2023 Nets'!$I$3)</f>
        <v>2655</v>
      </c>
      <c r="D27" s="15"/>
    </row>
    <row r="28" spans="1:4" x14ac:dyDescent="0.3">
      <c r="A28" s="15" t="s">
        <v>36</v>
      </c>
      <c r="B28" s="16">
        <v>0</v>
      </c>
      <c r="C28" s="4">
        <f>SUM('[1]2023 Nets'!$I$4)</f>
        <v>941.5</v>
      </c>
      <c r="D28" s="15"/>
    </row>
    <row r="29" spans="1:4" x14ac:dyDescent="0.3">
      <c r="A29" s="3" t="s">
        <v>40</v>
      </c>
      <c r="B29" s="16">
        <v>1500</v>
      </c>
      <c r="C29" s="4">
        <f>SUM('[1]2023 Nets'!$I$11)</f>
        <v>817</v>
      </c>
      <c r="D29" s="15"/>
    </row>
    <row r="30" spans="1:4" x14ac:dyDescent="0.3">
      <c r="A30" s="3" t="s">
        <v>39</v>
      </c>
      <c r="B30" s="16">
        <v>1500</v>
      </c>
      <c r="C30" s="16">
        <f>SUM('[1]2023 Nets'!$I$12)</f>
        <v>686</v>
      </c>
      <c r="D30" s="15"/>
    </row>
    <row r="31" spans="1:4" x14ac:dyDescent="0.3">
      <c r="A31" s="3" t="s">
        <v>41</v>
      </c>
      <c r="B31" s="16">
        <v>0</v>
      </c>
      <c r="C31" s="16">
        <f>SUM('[1]2023 Nets'!$I$13)</f>
        <v>697</v>
      </c>
      <c r="D31" s="15"/>
    </row>
    <row r="32" spans="1:4" x14ac:dyDescent="0.3">
      <c r="A32" s="3" t="s">
        <v>42</v>
      </c>
      <c r="B32" s="16">
        <v>0</v>
      </c>
      <c r="C32" s="16">
        <f>SUM('[1]2023 Nets'!$I$14)</f>
        <v>867</v>
      </c>
      <c r="D32" s="15"/>
    </row>
    <row r="33" spans="1:4" x14ac:dyDescent="0.3">
      <c r="A33" s="3" t="s">
        <v>44</v>
      </c>
      <c r="B33" s="16">
        <v>1500</v>
      </c>
      <c r="C33" s="15">
        <f>SUM('[1]2023 Nets'!$M$17)</f>
        <v>1670.01</v>
      </c>
      <c r="D33" s="15"/>
    </row>
    <row r="34" spans="1:4" x14ac:dyDescent="0.3">
      <c r="A34" s="3" t="s">
        <v>30</v>
      </c>
      <c r="B34" s="16">
        <v>1500</v>
      </c>
      <c r="C34" s="15"/>
      <c r="D34" s="15"/>
    </row>
    <row r="35" spans="1:4" x14ac:dyDescent="0.3">
      <c r="A35" s="3" t="s">
        <v>31</v>
      </c>
      <c r="B35" s="16">
        <v>1500</v>
      </c>
      <c r="C35" s="15"/>
      <c r="D35" s="15"/>
    </row>
    <row r="36" spans="1:4" x14ac:dyDescent="0.3">
      <c r="A36" s="3" t="s">
        <v>17</v>
      </c>
      <c r="B36" s="16">
        <v>1500</v>
      </c>
      <c r="C36" s="15"/>
      <c r="D36" s="15"/>
    </row>
    <row r="37" spans="1:4" x14ac:dyDescent="0.3">
      <c r="A37" s="3" t="s">
        <v>23</v>
      </c>
      <c r="B37" s="16">
        <v>10000</v>
      </c>
      <c r="C37" s="15"/>
      <c r="D37" s="15"/>
    </row>
    <row r="38" spans="1:4" x14ac:dyDescent="0.3">
      <c r="A38" s="3" t="s">
        <v>32</v>
      </c>
      <c r="B38" s="16">
        <v>1500</v>
      </c>
      <c r="C38" s="15"/>
      <c r="D38" s="15"/>
    </row>
    <row r="39" spans="1:4" x14ac:dyDescent="0.3">
      <c r="A39" s="3" t="s">
        <v>33</v>
      </c>
      <c r="B39" s="16">
        <v>1500</v>
      </c>
      <c r="C39" s="15"/>
      <c r="D39" s="15"/>
    </row>
    <row r="40" spans="1:4" x14ac:dyDescent="0.3">
      <c r="A40" s="3" t="s">
        <v>34</v>
      </c>
      <c r="B40" s="16">
        <v>1500</v>
      </c>
      <c r="C40" s="15"/>
      <c r="D40" s="15"/>
    </row>
    <row r="41" spans="1:4" x14ac:dyDescent="0.3">
      <c r="A41" s="3" t="s">
        <v>14</v>
      </c>
      <c r="B41" s="16">
        <v>25000</v>
      </c>
      <c r="C41" s="15"/>
      <c r="D41" s="15"/>
    </row>
    <row r="42" spans="1:4" x14ac:dyDescent="0.3">
      <c r="A42" s="5" t="s">
        <v>27</v>
      </c>
      <c r="B42" s="18">
        <f>SUM(B27:B41)</f>
        <v>50000</v>
      </c>
      <c r="C42" s="18">
        <f>SUM(C27:C41)</f>
        <v>8333.51</v>
      </c>
      <c r="D42" s="17"/>
    </row>
    <row r="44" spans="1:4" x14ac:dyDescent="0.3">
      <c r="A44" s="6" t="s">
        <v>28</v>
      </c>
      <c r="B44" s="10">
        <f>SUM(B25+B42)</f>
        <v>230600</v>
      </c>
      <c r="C44" s="10">
        <f>SUM(C25+C42)</f>
        <v>108994.01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2023-06-05T21:51:31Z</dcterms:modified>
</cp:coreProperties>
</file>